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llgemein\PROJEKTE\HOMEPAGE\Sonstiges\"/>
    </mc:Choice>
  </mc:AlternateContent>
  <bookViews>
    <workbookView xWindow="240" yWindow="90" windowWidth="16605" windowHeight="9375" activeTab="2"/>
  </bookViews>
  <sheets>
    <sheet name="FTS 1.0" sheetId="1" r:id="rId1"/>
    <sheet name="RAS 1.0" sheetId="7" r:id="rId2"/>
    <sheet name="Vorgehensweise" sheetId="8" r:id="rId3"/>
  </sheets>
  <calcPr calcId="162913"/>
</workbook>
</file>

<file path=xl/calcChain.xml><?xml version="1.0" encoding="utf-8"?>
<calcChain xmlns="http://schemas.openxmlformats.org/spreadsheetml/2006/main">
  <c r="F25" i="1" l="1"/>
  <c r="E26" i="7"/>
  <c r="F16" i="7" s="1"/>
  <c r="H16" i="7" s="1"/>
  <c r="E71" i="7"/>
  <c r="F60" i="7" s="1"/>
  <c r="H60" i="7" s="1"/>
  <c r="E41" i="7"/>
  <c r="F28" i="7" s="1"/>
  <c r="H28" i="7" s="1"/>
  <c r="G5" i="1" l="1"/>
  <c r="I5" i="1" s="1"/>
  <c r="G19" i="1"/>
  <c r="I19" i="1" s="1"/>
  <c r="F20" i="7"/>
  <c r="H20" i="7" s="1"/>
  <c r="F67" i="7"/>
  <c r="H67" i="7" s="1"/>
  <c r="F51" i="7"/>
  <c r="H51" i="7" s="1"/>
  <c r="F64" i="7"/>
  <c r="H64" i="7" s="1"/>
  <c r="F57" i="7"/>
  <c r="H57" i="7" s="1"/>
  <c r="F46" i="7"/>
  <c r="H46" i="7" s="1"/>
  <c r="F32" i="7"/>
  <c r="H32" i="7" s="1"/>
  <c r="F43" i="7"/>
  <c r="H43" i="7" s="1"/>
  <c r="F35" i="7"/>
  <c r="H35" i="7" s="1"/>
  <c r="F5" i="7"/>
  <c r="H5" i="7" s="1"/>
  <c r="F9" i="7"/>
  <c r="H9" i="7" s="1"/>
  <c r="F13" i="7"/>
  <c r="H13" i="7" s="1"/>
  <c r="F23" i="7"/>
  <c r="H23" i="7" s="1"/>
  <c r="E72" i="7"/>
  <c r="F38" i="7"/>
  <c r="H38" i="7" s="1"/>
  <c r="F70" i="1"/>
  <c r="H41" i="7" l="1"/>
  <c r="H26" i="7"/>
  <c r="H70" i="7"/>
  <c r="H72" i="7" l="1"/>
  <c r="F40" i="1"/>
  <c r="G37" i="1" l="1"/>
  <c r="I37" i="1" s="1"/>
  <c r="G66" i="1"/>
  <c r="I66" i="1" s="1"/>
  <c r="G27" i="1"/>
  <c r="I27" i="1" s="1"/>
  <c r="G34" i="1"/>
  <c r="I34" i="1" s="1"/>
  <c r="G31" i="1"/>
  <c r="I31" i="1" s="1"/>
  <c r="I40" i="1" l="1"/>
  <c r="G56" i="1"/>
  <c r="I56" i="1" s="1"/>
  <c r="G63" i="1"/>
  <c r="I63" i="1" s="1"/>
  <c r="G40" i="1"/>
  <c r="G50" i="1"/>
  <c r="I50" i="1" s="1"/>
  <c r="G42" i="1"/>
  <c r="I42" i="1" s="1"/>
  <c r="G22" i="1" l="1"/>
  <c r="I22" i="1" s="1"/>
  <c r="F71" i="1"/>
  <c r="G9" i="1"/>
  <c r="I9" i="1" s="1"/>
  <c r="G16" i="1"/>
  <c r="I16" i="1" s="1"/>
  <c r="G13" i="1"/>
  <c r="I13" i="1" s="1"/>
  <c r="I25" i="1" l="1"/>
  <c r="G25" i="1"/>
  <c r="G59" i="1"/>
  <c r="I59" i="1" s="1"/>
  <c r="G45" i="1"/>
  <c r="I45" i="1" s="1"/>
  <c r="I69" i="1" s="1"/>
  <c r="I71" i="1" l="1"/>
</calcChain>
</file>

<file path=xl/sharedStrings.xml><?xml version="1.0" encoding="utf-8"?>
<sst xmlns="http://schemas.openxmlformats.org/spreadsheetml/2006/main" count="246" uniqueCount="128">
  <si>
    <t xml:space="preserve">WI </t>
  </si>
  <si>
    <t>#</t>
  </si>
  <si>
    <t>IS</t>
  </si>
  <si>
    <t>WF</t>
  </si>
  <si>
    <t>RWF</t>
  </si>
  <si>
    <t>(Indikator)</t>
  </si>
  <si>
    <t>(Indikator score)</t>
  </si>
  <si>
    <t>(Wichtungsfaktor</t>
  </si>
  <si>
    <t>(relativer Wichtungsfaktor)</t>
  </si>
  <si>
    <t>(K: knock out)</t>
  </si>
  <si>
    <t>K</t>
  </si>
  <si>
    <t>Temperatur</t>
  </si>
  <si>
    <t>pH</t>
  </si>
  <si>
    <t>Mortalität</t>
  </si>
  <si>
    <t>Flossenzustand</t>
  </si>
  <si>
    <t>Hautzustand</t>
  </si>
  <si>
    <t>Kiemenzustand</t>
  </si>
  <si>
    <t>normal</t>
  </si>
  <si>
    <t>verringert</t>
  </si>
  <si>
    <t>stark reduziert</t>
  </si>
  <si>
    <t>Keine Auffälligkeiten</t>
  </si>
  <si>
    <t>stark abgemagert</t>
  </si>
  <si>
    <t>Aggression</t>
  </si>
  <si>
    <t>Große offene Wunden und/oder Verpilzungen</t>
  </si>
  <si>
    <t>&gt; 1 mg/L</t>
  </si>
  <si>
    <t>Summe WF</t>
  </si>
  <si>
    <t>6 - 8,5</t>
  </si>
  <si>
    <t>5,5 - 6 /  8,5 - 9</t>
  </si>
  <si>
    <t>Ernährungszustand</t>
  </si>
  <si>
    <t>Level</t>
  </si>
  <si>
    <t>Verkrüppelung</t>
  </si>
  <si>
    <t>&lt; 0,1 mg/L</t>
  </si>
  <si>
    <t>(Betrag min + max WS)</t>
  </si>
  <si>
    <t>Summe WFgesamt</t>
  </si>
  <si>
    <t>Nekrotische Bereiche und/oder freigelegte Primärlamellen, starke Verschleimung, starke Kiemenschwellung</t>
  </si>
  <si>
    <t>makroskopisch</t>
  </si>
  <si>
    <t>Verhalten</t>
  </si>
  <si>
    <t>unauffällig</t>
  </si>
  <si>
    <t>leicht gerötet/entzündet</t>
  </si>
  <si>
    <t>stark gerötet/entzündet</t>
  </si>
  <si>
    <t>Zustand Enddarm/After</t>
  </si>
  <si>
    <t>kein auffälliges aggressives Verhalten</t>
  </si>
  <si>
    <t>&lt; 18°C</t>
  </si>
  <si>
    <t>18 - 20°C</t>
  </si>
  <si>
    <t>&lt; 5,5 / &gt; 9</t>
  </si>
  <si>
    <t>Störungen</t>
  </si>
  <si>
    <r>
      <t>O</t>
    </r>
    <r>
      <rPr>
        <b/>
        <vertAlign val="subscript"/>
        <sz val="8"/>
        <rFont val="Arial"/>
        <family val="2"/>
      </rPr>
      <t>2</t>
    </r>
    <r>
      <rPr>
        <b/>
        <sz val="8"/>
        <rFont val="Arial"/>
        <family val="2"/>
      </rPr>
      <t>-Sättigung</t>
    </r>
  </si>
  <si>
    <r>
      <t>NO</t>
    </r>
    <r>
      <rPr>
        <b/>
        <vertAlign val="subscript"/>
        <sz val="8"/>
        <rFont val="Arial"/>
        <family val="2"/>
      </rPr>
      <t>2</t>
    </r>
    <r>
      <rPr>
        <b/>
        <sz val="8"/>
        <rFont val="Arial"/>
        <family val="2"/>
      </rPr>
      <t>-N</t>
    </r>
  </si>
  <si>
    <t>Prädatoren</t>
  </si>
  <si>
    <t>&lt; 1 % / Monat</t>
  </si>
  <si>
    <t>1 - 3 % / Monat</t>
  </si>
  <si>
    <t>3 - 6 % / Monat</t>
  </si>
  <si>
    <t>&gt; 6 % / Monat</t>
  </si>
  <si>
    <t>leicht ausgezehrt</t>
  </si>
  <si>
    <t>geringe aggressive Interaktionen</t>
  </si>
  <si>
    <t>vermehrt aggressive Interaktionen</t>
  </si>
  <si>
    <t>viele Randsteher , Randsteher apatisch, fehlender Fluchtreflex und/oder Fische versammeln sich fast ausschließlich an Einlauf/Auslauf/Belüftung</t>
  </si>
  <si>
    <t>geringer negativer Einfluss durch Prädatoren (Schreckwirkung durch Überflug etc.)</t>
  </si>
  <si>
    <t>Keine Störungen</t>
  </si>
  <si>
    <t>Vermehrte Störungen, vor allem nachts durch Lichteinfall, Befahren einer Straße etc., starke Schreckwirkung</t>
  </si>
  <si>
    <t>50 - 60 %</t>
  </si>
  <si>
    <t>&gt; 22°C</t>
  </si>
  <si>
    <t>20- 22 °C</t>
  </si>
  <si>
    <t>Vereinzelte Störungen, vor allem nachts durch Lichteinfall, Befahren einer Straße etc., leichte bis mittlere Schreckwirkung</t>
  </si>
  <si>
    <t>kein negativer Einfluss durch Prädatoren, Schutzvorrichtungen vorhanden</t>
  </si>
  <si>
    <t>&lt; 40 % (über längere Zeit, &gt; 1 h)</t>
  </si>
  <si>
    <t>40 - 50 %</t>
  </si>
  <si>
    <t>starker negativer Einfluss durch Prädatoren (Schreckwirkung durch Überflug, keine Schutzvorrichtungen trotz hoher Prädatorenzahl etc.)</t>
  </si>
  <si>
    <t>homogenes, unauffälliges Schwimmverhalten</t>
  </si>
  <si>
    <t xml:space="preserve">Einzelne Randsteher, Randsteher apatisch, fehlender Fluchtreflex </t>
  </si>
  <si>
    <t>normal (gut) genährt</t>
  </si>
  <si>
    <t>Normaler, unauffälliger Kiemenzustand</t>
  </si>
  <si>
    <t>0,1 - 0,5 mg/L</t>
  </si>
  <si>
    <t>0,5 - 1 mg/L</t>
  </si>
  <si>
    <t>durchgehend &gt; 60 %</t>
  </si>
  <si>
    <t>Futteraufnahme 1. Fütterung des Tages</t>
  </si>
  <si>
    <t>Leichte Schäden einzelner Flossen (offene Wunden/Wundrand) und/oder Nekrose inkl. Spaltung der Flosse und/oder Verdickung</t>
  </si>
  <si>
    <t>Leichte Schäden mehrerer Flossen (offene Wunden/Wundrand) und/oder Nekrose inkl. Spaltung der Flosse und/oder Verdickung</t>
  </si>
  <si>
    <t>Moderate Schäden einer oder mehrerer Flossen (offene Wunden/Wundrand) und/oder Nekrose inkl. Spaltung der Flosse und/oder Verdickung und/oder einzelne Flosse fehlt komplett</t>
  </si>
  <si>
    <t>Starke Schäden meherer Flossen (offene Wunden/Wundrand) und/oder Nekrose mit Blutunge und/oder Entzündung und/oder freigelegte Flossenstrahlen und starker Gewebeverlust</t>
  </si>
  <si>
    <t>leichter Schuppenverlust</t>
  </si>
  <si>
    <t>mittelgradiger Schuppenverlust</t>
  </si>
  <si>
    <t>einzelne, leichte mech. Schädigungen (offene Wunden/Wundrand), sehr viel/wenig Schleim, leichter bis mittelgradiger Schuppenverlust</t>
  </si>
  <si>
    <t>einzelne, offene Wunden und/oder Geschwüre &lt;1 cm2 und/oder starker Schuppenverlust</t>
  </si>
  <si>
    <t>Zustand Auge</t>
  </si>
  <si>
    <t>ein Auge blind/verletzt</t>
  </si>
  <si>
    <t>beide Augen blind/verletzt</t>
  </si>
  <si>
    <t>leichte Verkrüppelung</t>
  </si>
  <si>
    <t>starke Verkrüppelung mit Einschränkung der Beweglichkeit</t>
  </si>
  <si>
    <t>Normaler Kiemenzustand (dunkelrot etc.) aber einzelne Primärlamellen fehlen</t>
  </si>
  <si>
    <t>normaler Habitus</t>
  </si>
  <si>
    <t>Blässe, Verschleimung und/oder leichte Kiemenschwellung und/oder verstärktes Fehlen von Primärlamellen</t>
  </si>
  <si>
    <t xml:space="preserve">TAN </t>
  </si>
  <si>
    <t>&lt; 1 mg/L</t>
  </si>
  <si>
    <t>1 - 2 mg/L</t>
  </si>
  <si>
    <t>&gt; 2 mg/L</t>
  </si>
  <si>
    <t>Werteeingabe:</t>
  </si>
  <si>
    <t>zugeordneter IS</t>
  </si>
  <si>
    <t>Berechnung RBWIM</t>
  </si>
  <si>
    <t>RBWIM 1.0 gesamt:</t>
  </si>
  <si>
    <t>(Min.: 0; Opt.: 1)</t>
  </si>
  <si>
    <t>(MW aus dem letztem Monat)</t>
  </si>
  <si>
    <t>RBWIM 1.0 Bestand:</t>
  </si>
  <si>
    <t>RBWIM 1.0 Umwelt:</t>
  </si>
  <si>
    <t>RBWIM 1.0 Individuum:</t>
  </si>
  <si>
    <t>1. Fütterung des Tages</t>
  </si>
  <si>
    <t xml:space="preserve">Futteraufnahme </t>
  </si>
  <si>
    <t>UMWELT</t>
  </si>
  <si>
    <t>BESTAND</t>
  </si>
  <si>
    <t>INDIVIDUUM</t>
  </si>
  <si>
    <t>(MW aus 10 Individuen)</t>
  </si>
  <si>
    <t>(wenn möglich, MW aus mehreren Haltungseinheiten)</t>
  </si>
  <si>
    <t>Vorgehensweise Analysetool IBETA RBWIM 1.0</t>
  </si>
  <si>
    <t>Das Regenbogenforellen -Welfare-Index-Modell RBWIM 1.0 ist zur transparenten Bewertung von Tierwohlaspekten in der Intensiven Regenbogenforellenerzeugung</t>
  </si>
  <si>
    <r>
      <t xml:space="preserve">in </t>
    </r>
    <r>
      <rPr>
        <sz val="11"/>
        <color rgb="FFFF0000"/>
        <rFont val="Arial"/>
        <family val="2"/>
      </rPr>
      <t>Durchflussanlagen</t>
    </r>
    <r>
      <rPr>
        <sz val="11"/>
        <color theme="1"/>
        <rFont val="Arial"/>
        <family val="2"/>
      </rPr>
      <t xml:space="preserve"> als auch </t>
    </r>
    <r>
      <rPr>
        <sz val="11"/>
        <color rgb="FFFF0000"/>
        <rFont val="Arial"/>
        <family val="2"/>
      </rPr>
      <t>Kreislaufanlagen</t>
    </r>
    <r>
      <rPr>
        <sz val="11"/>
        <color theme="1"/>
        <rFont val="Arial"/>
        <family val="2"/>
      </rPr>
      <t xml:space="preserve"> ausgelegt. Es handelt sich um ein Bewertungsmodell zur Tiergerechtheit auf Basis einer international</t>
    </r>
  </si>
  <si>
    <t>eingesetzten, methodisch einheitlich erfassten Datengrundlage und orientiert sich am aktuellen wissenschaftlichen Stand.</t>
  </si>
  <si>
    <t>Der Fokus des Tierwohlmodells wird dabei auf das letzte Mastdrittel gelegt, da dort die Haltungsdichte, Bestandsgröße und die damit verbundene Futterbeaufschlagung</t>
  </si>
  <si>
    <t>am höchsten ist.</t>
  </si>
  <si>
    <r>
      <t xml:space="preserve">Geben Sie in den </t>
    </r>
    <r>
      <rPr>
        <sz val="11"/>
        <color rgb="FFFF0000"/>
        <rFont val="Arial"/>
        <family val="2"/>
      </rPr>
      <t>roten</t>
    </r>
    <r>
      <rPr>
        <sz val="11"/>
        <color theme="1"/>
        <rFont val="Arial"/>
        <family val="2"/>
      </rPr>
      <t>, nicht schreibgeschützten Zellen für jeden einzelnen Welfare-Indikator den dem Level entsprechenden "Indikator Score" ein.</t>
    </r>
  </si>
  <si>
    <t>Verwenden Sie auf der Ebene "Umwelt" für die einzelnen Indikatoren die "Indikator Scores" für Mittelwerte aus dem vergangenen Haltungsmonat.</t>
  </si>
  <si>
    <t>Im Falle des Auftretens eines K-Levels (knock-out) bei einem oder mehreren Indikatoren der Ebene "Umwelt" oder "Bestand",</t>
  </si>
  <si>
    <t>fällt der gesamte RBWIM 1.0 sofort auf den schlechtesten Wert "0".</t>
  </si>
  <si>
    <t>Auf der Ebene "Bestand" beurteilen Sie, wenn möglich, mehrere Haltungseinheiten und setzen für die einzelnen Indikatoren die Indikator Scores für die Mittelwerte ein.</t>
  </si>
  <si>
    <t>Beurteilen Sie auf der Ebene "Individuum" zehn zufällig ausgewählte Individuen und setzen für die einzelnen Indikatoren die Indikator Scores für die Mittelwerte ein.</t>
  </si>
  <si>
    <t>Tritt bei einem oder mehreren der zehn zufällig ausgewählten Individuen auf der Ebene "Individuum" ein K-Level (knock-out) auf, geht dieses Individuum/ gehen diese</t>
  </si>
  <si>
    <t>Individuen bei allen Indikatoren der Ebene "Individuum" mit dem Wert "0" in die Mittelwertberechnung ein.</t>
  </si>
  <si>
    <t>Vereinzelte Störungen, vor allem nachts durch Lichteinfall, leichte bis mittlere Schreckwirkung</t>
  </si>
  <si>
    <t>Vermehrte Störungen, vor allem nachts durch Lichteinfall, starke Schreckwirkung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</si>
</sst>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vertAlign val="subscript"/>
      <sz val="8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rgb="FF00B0F0"/>
      <name val="Arial"/>
      <family val="2"/>
    </font>
    <font>
      <sz val="10"/>
      <color rgb="FFFF0000"/>
      <name val="Arial"/>
      <family val="2"/>
    </font>
    <font>
      <sz val="10"/>
      <color rgb="FF00B0F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6">
    <xf numFmtId="0" fontId="0" fillId="0" borderId="0" xfId="0"/>
    <xf numFmtId="0" fontId="2" fillId="0" borderId="0" xfId="1" applyFont="1" applyFill="1"/>
    <xf numFmtId="0" fontId="2" fillId="0" borderId="0" xfId="1" applyFont="1"/>
    <xf numFmtId="0" fontId="3" fillId="0" borderId="0" xfId="0" applyFont="1"/>
    <xf numFmtId="0" fontId="3" fillId="0" borderId="0" xfId="1" applyFont="1" applyFill="1"/>
    <xf numFmtId="0" fontId="3" fillId="0" borderId="0" xfId="1" applyFont="1" applyFill="1" applyBorder="1"/>
    <xf numFmtId="0" fontId="3" fillId="0" borderId="0" xfId="1" applyFont="1" applyBorder="1"/>
    <xf numFmtId="0" fontId="3" fillId="0" borderId="0" xfId="0" applyFont="1" applyBorder="1"/>
    <xf numFmtId="0" fontId="2" fillId="0" borderId="1" xfId="0" applyFont="1" applyFill="1" applyBorder="1"/>
    <xf numFmtId="0" fontId="3" fillId="0" borderId="2" xfId="0" applyFont="1" applyBorder="1"/>
    <xf numFmtId="0" fontId="3" fillId="0" borderId="0" xfId="0" applyFont="1" applyFill="1"/>
    <xf numFmtId="0" fontId="3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Fill="1" applyAlignment="1">
      <alignment horizontal="justify" vertical="center"/>
    </xf>
    <xf numFmtId="0" fontId="4" fillId="0" borderId="0" xfId="0" applyFont="1"/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Fill="1"/>
    <xf numFmtId="0" fontId="3" fillId="0" borderId="0" xfId="0" applyFont="1" applyFill="1" applyAlignment="1">
      <alignment horizontal="center"/>
    </xf>
    <xf numFmtId="2" fontId="3" fillId="0" borderId="0" xfId="0" applyNumberFormat="1" applyFont="1" applyFill="1"/>
    <xf numFmtId="0" fontId="2" fillId="0" borderId="3" xfId="0" applyFont="1" applyBorder="1"/>
    <xf numFmtId="0" fontId="3" fillId="0" borderId="4" xfId="0" applyFont="1" applyFill="1" applyBorder="1"/>
    <xf numFmtId="0" fontId="3" fillId="0" borderId="4" xfId="0" applyFont="1" applyFill="1" applyBorder="1" applyAlignment="1">
      <alignment horizontal="center"/>
    </xf>
    <xf numFmtId="0" fontId="6" fillId="0" borderId="0" xfId="1" applyFont="1"/>
    <xf numFmtId="0" fontId="4" fillId="0" borderId="0" xfId="1" applyFont="1" applyBorder="1"/>
    <xf numFmtId="0" fontId="6" fillId="0" borderId="2" xfId="0" applyFont="1" applyBorder="1"/>
    <xf numFmtId="0" fontId="6" fillId="0" borderId="0" xfId="0" applyFont="1"/>
    <xf numFmtId="0" fontId="4" fillId="0" borderId="0" xfId="0" applyFont="1" applyAlignment="1">
      <alignment horizontal="center"/>
    </xf>
    <xf numFmtId="2" fontId="4" fillId="0" borderId="0" xfId="0" applyNumberFormat="1" applyFont="1"/>
    <xf numFmtId="0" fontId="4" fillId="0" borderId="0" xfId="0" applyFont="1" applyFill="1" applyAlignment="1">
      <alignment horizontal="justify" vertical="center"/>
    </xf>
    <xf numFmtId="49" fontId="4" fillId="0" borderId="0" xfId="0" applyNumberFormat="1" applyFont="1"/>
    <xf numFmtId="0" fontId="6" fillId="0" borderId="0" xfId="0" applyFont="1" applyFill="1"/>
    <xf numFmtId="0" fontId="6" fillId="0" borderId="0" xfId="0" applyFont="1" applyBorder="1"/>
    <xf numFmtId="0" fontId="4" fillId="0" borderId="4" xfId="0" applyFont="1" applyFill="1" applyBorder="1"/>
    <xf numFmtId="0" fontId="6" fillId="0" borderId="4" xfId="0" applyFont="1" applyFill="1" applyBorder="1"/>
    <xf numFmtId="0" fontId="5" fillId="0" borderId="0" xfId="0" applyFont="1" applyBorder="1"/>
    <xf numFmtId="0" fontId="2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wrapText="1"/>
    </xf>
    <xf numFmtId="0" fontId="4" fillId="0" borderId="0" xfId="0" applyFont="1" applyAlignment="1"/>
    <xf numFmtId="2" fontId="3" fillId="0" borderId="2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Border="1"/>
    <xf numFmtId="0" fontId="10" fillId="0" borderId="0" xfId="0" applyFont="1"/>
    <xf numFmtId="164" fontId="10" fillId="0" borderId="0" xfId="0" applyNumberFormat="1" applyFont="1"/>
    <xf numFmtId="0" fontId="0" fillId="0" borderId="0" xfId="0"/>
    <xf numFmtId="0" fontId="3" fillId="0" borderId="0" xfId="0" applyFont="1"/>
    <xf numFmtId="0" fontId="3" fillId="0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Fill="1"/>
    <xf numFmtId="0" fontId="2" fillId="0" borderId="2" xfId="0" applyFont="1" applyBorder="1"/>
    <xf numFmtId="2" fontId="0" fillId="0" borderId="0" xfId="0" applyNumberFormat="1"/>
    <xf numFmtId="2" fontId="3" fillId="0" borderId="4" xfId="0" applyNumberFormat="1" applyFont="1" applyFill="1" applyBorder="1"/>
    <xf numFmtId="2" fontId="3" fillId="0" borderId="0" xfId="0" applyNumberFormat="1" applyFont="1" applyBorder="1"/>
    <xf numFmtId="0" fontId="13" fillId="0" borderId="0" xfId="0" applyFont="1"/>
    <xf numFmtId="0" fontId="13" fillId="0" borderId="0" xfId="0" applyFont="1" applyBorder="1"/>
    <xf numFmtId="0" fontId="13" fillId="0" borderId="0" xfId="0" applyFont="1" applyFill="1" applyBorder="1"/>
    <xf numFmtId="0" fontId="5" fillId="0" borderId="2" xfId="0" applyFont="1" applyBorder="1"/>
    <xf numFmtId="0" fontId="13" fillId="0" borderId="2" xfId="0" applyFont="1" applyBorder="1"/>
    <xf numFmtId="0" fontId="13" fillId="0" borderId="0" xfId="0" applyFont="1" applyFill="1"/>
    <xf numFmtId="0" fontId="9" fillId="0" borderId="0" xfId="0" applyFont="1"/>
    <xf numFmtId="2" fontId="13" fillId="0" borderId="0" xfId="0" applyNumberFormat="1" applyFont="1"/>
    <xf numFmtId="2" fontId="13" fillId="0" borderId="2" xfId="0" applyNumberFormat="1" applyFont="1" applyBorder="1"/>
    <xf numFmtId="2" fontId="13" fillId="0" borderId="0" xfId="0" applyNumberFormat="1" applyFont="1" applyFill="1"/>
    <xf numFmtId="2" fontId="13" fillId="0" borderId="4" xfId="0" applyNumberFormat="1" applyFont="1" applyFill="1" applyBorder="1"/>
    <xf numFmtId="0" fontId="6" fillId="0" borderId="4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/>
    <xf numFmtId="2" fontId="13" fillId="0" borderId="4" xfId="0" applyNumberFormat="1" applyFont="1" applyBorder="1"/>
    <xf numFmtId="0" fontId="4" fillId="0" borderId="4" xfId="0" applyFont="1" applyFill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4" fillId="0" borderId="4" xfId="0" applyFont="1" applyBorder="1" applyAlignment="1">
      <alignment vertical="center"/>
    </xf>
    <xf numFmtId="0" fontId="0" fillId="0" borderId="4" xfId="0" applyBorder="1"/>
    <xf numFmtId="2" fontId="0" fillId="0" borderId="4" xfId="0" applyNumberFormat="1" applyBorder="1"/>
    <xf numFmtId="0" fontId="4" fillId="0" borderId="4" xfId="0" applyFont="1" applyBorder="1"/>
    <xf numFmtId="49" fontId="4" fillId="0" borderId="4" xfId="0" applyNumberFormat="1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/>
    <xf numFmtId="0" fontId="1" fillId="2" borderId="0" xfId="0" applyFont="1" applyFill="1" applyAlignment="1">
      <alignment horizontal="center"/>
    </xf>
    <xf numFmtId="0" fontId="4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Fill="1" applyBorder="1"/>
    <xf numFmtId="0" fontId="6" fillId="0" borderId="7" xfId="0" applyFont="1" applyFill="1" applyBorder="1"/>
    <xf numFmtId="0" fontId="3" fillId="0" borderId="7" xfId="0" applyFont="1" applyFill="1" applyBorder="1" applyAlignment="1">
      <alignment horizontal="center"/>
    </xf>
    <xf numFmtId="2" fontId="3" fillId="0" borderId="7" xfId="0" applyNumberFormat="1" applyFont="1" applyFill="1" applyBorder="1"/>
    <xf numFmtId="2" fontId="13" fillId="0" borderId="7" xfId="0" applyNumberFormat="1" applyFont="1" applyFill="1" applyBorder="1"/>
    <xf numFmtId="0" fontId="13" fillId="0" borderId="5" xfId="0" applyFont="1" applyFill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13" fillId="0" borderId="6" xfId="0" applyFont="1" applyBorder="1"/>
    <xf numFmtId="0" fontId="3" fillId="0" borderId="0" xfId="0" applyFont="1" applyBorder="1" applyAlignment="1">
      <alignment horizontal="center"/>
    </xf>
    <xf numFmtId="2" fontId="13" fillId="0" borderId="0" xfId="0" applyNumberFormat="1" applyFont="1" applyBorder="1"/>
    <xf numFmtId="0" fontId="14" fillId="2" borderId="0" xfId="0" applyFont="1" applyFill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8" fillId="0" borderId="0" xfId="0" applyFont="1"/>
    <xf numFmtId="0" fontId="4" fillId="0" borderId="4" xfId="0" applyFont="1" applyFill="1" applyBorder="1" applyAlignment="1">
      <alignment wrapText="1"/>
    </xf>
    <xf numFmtId="0" fontId="3" fillId="0" borderId="4" xfId="0" applyFont="1" applyFill="1" applyBorder="1" applyAlignment="1">
      <alignment horizontal="justify" vertical="center"/>
    </xf>
    <xf numFmtId="0" fontId="2" fillId="0" borderId="0" xfId="0" applyFont="1" applyFill="1" applyBorder="1"/>
    <xf numFmtId="0" fontId="10" fillId="0" borderId="0" xfId="0" applyFont="1" applyBorder="1"/>
    <xf numFmtId="164" fontId="10" fillId="0" borderId="0" xfId="0" applyNumberFormat="1" applyFont="1" applyBorder="1"/>
    <xf numFmtId="0" fontId="11" fillId="0" borderId="0" xfId="0" applyFont="1" applyBorder="1" applyAlignment="1">
      <alignment horizontal="center" wrapText="1"/>
    </xf>
    <xf numFmtId="0" fontId="1" fillId="0" borderId="0" xfId="0" applyFont="1"/>
    <xf numFmtId="0" fontId="15" fillId="0" borderId="0" xfId="0" applyFont="1"/>
    <xf numFmtId="0" fontId="15" fillId="0" borderId="0" xfId="0" applyFont="1" applyBorder="1"/>
    <xf numFmtId="0" fontId="15" fillId="0" borderId="0" xfId="0" applyFont="1" applyBorder="1" applyAlignment="1">
      <alignment horizontal="center" wrapText="1"/>
    </xf>
    <xf numFmtId="2" fontId="15" fillId="0" borderId="0" xfId="0" applyNumberFormat="1" applyFont="1"/>
    <xf numFmtId="2" fontId="15" fillId="0" borderId="4" xfId="0" applyNumberFormat="1" applyFont="1" applyBorder="1"/>
    <xf numFmtId="2" fontId="15" fillId="0" borderId="0" xfId="0" applyNumberFormat="1" applyFont="1" applyFill="1"/>
    <xf numFmtId="2" fontId="15" fillId="0" borderId="4" xfId="0" applyNumberFormat="1" applyFont="1" applyFill="1" applyBorder="1"/>
    <xf numFmtId="2" fontId="15" fillId="0" borderId="7" xfId="0" applyNumberFormat="1" applyFont="1" applyFill="1" applyBorder="1"/>
    <xf numFmtId="0" fontId="16" fillId="0" borderId="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1" applyFont="1" applyAlignment="1">
      <alignment horizontal="center"/>
    </xf>
    <xf numFmtId="0" fontId="16" fillId="3" borderId="0" xfId="1" applyFont="1" applyFill="1" applyAlignment="1">
      <alignment horizontal="center"/>
    </xf>
    <xf numFmtId="0" fontId="16" fillId="3" borderId="0" xfId="1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wrapText="1"/>
    </xf>
    <xf numFmtId="0" fontId="17" fillId="0" borderId="0" xfId="1" applyFont="1"/>
    <xf numFmtId="0" fontId="17" fillId="3" borderId="0" xfId="1" applyFont="1" applyFill="1" applyAlignment="1">
      <alignment horizontal="center"/>
    </xf>
    <xf numFmtId="0" fontId="17" fillId="3" borderId="0" xfId="1" applyFont="1" applyFill="1" applyBorder="1" applyAlignment="1">
      <alignment horizontal="center"/>
    </xf>
    <xf numFmtId="0" fontId="16" fillId="0" borderId="0" xfId="0" applyFont="1" applyFill="1"/>
    <xf numFmtId="0" fontId="1" fillId="2" borderId="0" xfId="0" applyFont="1" applyFill="1"/>
    <xf numFmtId="0" fontId="1" fillId="2" borderId="7" xfId="0" applyFont="1" applyFill="1" applyBorder="1"/>
    <xf numFmtId="0" fontId="14" fillId="3" borderId="0" xfId="0" applyFont="1" applyFill="1" applyBorder="1" applyAlignment="1" applyProtection="1">
      <alignment horizontal="center"/>
      <protection locked="0"/>
    </xf>
    <xf numFmtId="0" fontId="14" fillId="3" borderId="0" xfId="0" applyFont="1" applyFill="1" applyAlignment="1" applyProtection="1">
      <alignment horizontal="center"/>
      <protection locked="0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0"/>
  <sheetViews>
    <sheetView topLeftCell="C1" zoomScaleNormal="100" workbookViewId="0">
      <pane ySplit="3" topLeftCell="A22" activePane="bottomLeft" state="frozen"/>
      <selection pane="bottomLeft" activeCell="H42" sqref="H42"/>
    </sheetView>
  </sheetViews>
  <sheetFormatPr baseColWidth="10" defaultColWidth="11" defaultRowHeight="12.75" x14ac:dyDescent="0.2"/>
  <cols>
    <col min="1" max="1" width="2.125" style="10" customWidth="1"/>
    <col min="2" max="2" width="29.375" style="14" customWidth="1"/>
    <col min="3" max="3" width="2.375" style="3" bestFit="1" customWidth="1"/>
    <col min="4" max="4" width="47.75" style="3" bestFit="1" customWidth="1"/>
    <col min="5" max="5" width="12.375" style="3" bestFit="1" customWidth="1"/>
    <col min="6" max="6" width="14.75" style="3" customWidth="1"/>
    <col min="7" max="7" width="19.5" style="3" bestFit="1" customWidth="1"/>
    <col min="8" max="8" width="44.25" style="125" bestFit="1" customWidth="1"/>
    <col min="9" max="9" width="16.875" style="109" bestFit="1" customWidth="1"/>
    <col min="10" max="16384" width="11" style="3"/>
  </cols>
  <sheetData>
    <row r="1" spans="1:10" x14ac:dyDescent="0.2">
      <c r="A1" s="1"/>
      <c r="B1" s="23" t="s">
        <v>0</v>
      </c>
      <c r="C1" s="2" t="s">
        <v>1</v>
      </c>
      <c r="D1" s="2" t="s">
        <v>29</v>
      </c>
      <c r="E1" s="2" t="s">
        <v>2</v>
      </c>
      <c r="F1" s="2" t="s">
        <v>3</v>
      </c>
      <c r="G1" s="2" t="s">
        <v>4</v>
      </c>
      <c r="H1" s="119"/>
      <c r="I1" s="59"/>
    </row>
    <row r="2" spans="1:10" x14ac:dyDescent="0.2">
      <c r="A2" s="4"/>
      <c r="B2" s="23" t="s">
        <v>5</v>
      </c>
      <c r="C2" s="2"/>
      <c r="D2" s="2"/>
      <c r="E2" s="2" t="s">
        <v>6</v>
      </c>
      <c r="F2" s="2" t="s">
        <v>7</v>
      </c>
      <c r="G2" s="2" t="s">
        <v>8</v>
      </c>
      <c r="H2" s="120" t="s">
        <v>96</v>
      </c>
      <c r="I2" s="59" t="s">
        <v>98</v>
      </c>
    </row>
    <row r="3" spans="1:10" ht="13.5" thickBot="1" x14ac:dyDescent="0.25">
      <c r="A3" s="5"/>
      <c r="B3" s="24"/>
      <c r="C3" s="6"/>
      <c r="D3" s="6"/>
      <c r="E3" s="6" t="s">
        <v>9</v>
      </c>
      <c r="F3" s="6" t="s">
        <v>32</v>
      </c>
      <c r="G3" s="6"/>
      <c r="H3" s="121" t="s">
        <v>97</v>
      </c>
      <c r="I3" s="60"/>
      <c r="J3" s="7"/>
    </row>
    <row r="4" spans="1:10" s="45" customFormat="1" x14ac:dyDescent="0.2">
      <c r="A4" s="104"/>
      <c r="B4" s="60" t="s">
        <v>107</v>
      </c>
      <c r="E4" s="97"/>
      <c r="H4" s="122" t="s">
        <v>101</v>
      </c>
      <c r="I4" s="96"/>
    </row>
    <row r="5" spans="1:10" x14ac:dyDescent="0.2">
      <c r="B5" s="26" t="s">
        <v>46</v>
      </c>
      <c r="C5" s="3">
        <v>1</v>
      </c>
      <c r="D5" s="3" t="s">
        <v>74</v>
      </c>
      <c r="E5" s="11">
        <v>1</v>
      </c>
      <c r="F5" s="3">
        <v>15</v>
      </c>
      <c r="G5" s="12">
        <f>F5/$F$25</f>
        <v>0.26315789473684209</v>
      </c>
      <c r="H5" s="135">
        <v>0.5</v>
      </c>
      <c r="I5" s="112">
        <f>H5*G5</f>
        <v>0.13157894736842105</v>
      </c>
    </row>
    <row r="6" spans="1:10" x14ac:dyDescent="0.2">
      <c r="B6" s="26"/>
      <c r="C6" s="3">
        <v>2</v>
      </c>
      <c r="D6" s="3" t="s">
        <v>60</v>
      </c>
      <c r="E6" s="11">
        <v>0.5</v>
      </c>
      <c r="H6" s="99"/>
      <c r="I6" s="112"/>
    </row>
    <row r="7" spans="1:10" x14ac:dyDescent="0.2">
      <c r="B7" s="26"/>
      <c r="C7" s="3">
        <v>3</v>
      </c>
      <c r="D7" s="3" t="s">
        <v>66</v>
      </c>
      <c r="E7" s="11">
        <v>0</v>
      </c>
      <c r="H7" s="99"/>
      <c r="I7" s="112"/>
    </row>
    <row r="8" spans="1:10" s="71" customFormat="1" x14ac:dyDescent="0.2">
      <c r="A8" s="21"/>
      <c r="B8" s="70"/>
      <c r="C8" s="71">
        <v>4</v>
      </c>
      <c r="D8" s="71" t="s">
        <v>65</v>
      </c>
      <c r="E8" s="72" t="s">
        <v>10</v>
      </c>
      <c r="H8" s="100"/>
      <c r="I8" s="113"/>
    </row>
    <row r="9" spans="1:10" x14ac:dyDescent="0.2">
      <c r="B9" s="26" t="s">
        <v>11</v>
      </c>
      <c r="C9" s="3">
        <v>1</v>
      </c>
      <c r="D9" s="29" t="s">
        <v>42</v>
      </c>
      <c r="E9" s="11">
        <v>1</v>
      </c>
      <c r="F9" s="3">
        <v>11</v>
      </c>
      <c r="G9" s="12">
        <f>F9/$F$25</f>
        <v>0.19298245614035087</v>
      </c>
      <c r="H9" s="135">
        <v>1</v>
      </c>
      <c r="I9" s="112">
        <f>H9*G9</f>
        <v>0.19298245614035087</v>
      </c>
    </row>
    <row r="10" spans="1:10" x14ac:dyDescent="0.2">
      <c r="A10" s="3"/>
      <c r="B10" s="26"/>
      <c r="C10" s="3">
        <v>2</v>
      </c>
      <c r="D10" s="29" t="s">
        <v>43</v>
      </c>
      <c r="E10" s="11">
        <v>0.5</v>
      </c>
      <c r="H10" s="99"/>
      <c r="I10" s="112"/>
    </row>
    <row r="11" spans="1:10" x14ac:dyDescent="0.2">
      <c r="A11" s="3"/>
      <c r="B11" s="26"/>
      <c r="C11" s="3">
        <v>3</v>
      </c>
      <c r="D11" s="29" t="s">
        <v>62</v>
      </c>
      <c r="E11" s="11">
        <v>0</v>
      </c>
      <c r="H11" s="99"/>
      <c r="I11" s="112"/>
    </row>
    <row r="12" spans="1:10" s="71" customFormat="1" x14ac:dyDescent="0.2">
      <c r="B12" s="70"/>
      <c r="C12" s="71">
        <v>4</v>
      </c>
      <c r="D12" s="75" t="s">
        <v>61</v>
      </c>
      <c r="E12" s="72" t="s">
        <v>10</v>
      </c>
      <c r="H12" s="100"/>
      <c r="I12" s="113"/>
    </row>
    <row r="13" spans="1:10" x14ac:dyDescent="0.2">
      <c r="A13" s="3"/>
      <c r="B13" s="26" t="s">
        <v>92</v>
      </c>
      <c r="C13" s="3">
        <v>1</v>
      </c>
      <c r="D13" s="15" t="s">
        <v>93</v>
      </c>
      <c r="E13" s="11">
        <v>1</v>
      </c>
      <c r="F13" s="3">
        <v>11</v>
      </c>
      <c r="G13" s="12">
        <f>F13/$F$25</f>
        <v>0.19298245614035087</v>
      </c>
      <c r="H13" s="135">
        <v>1</v>
      </c>
      <c r="I13" s="112">
        <f>H13*G13</f>
        <v>0.19298245614035087</v>
      </c>
    </row>
    <row r="14" spans="1:10" x14ac:dyDescent="0.2">
      <c r="A14" s="3"/>
      <c r="B14" s="26"/>
      <c r="C14" s="3">
        <v>2</v>
      </c>
      <c r="D14" s="15" t="s">
        <v>94</v>
      </c>
      <c r="E14" s="11">
        <v>0.5</v>
      </c>
      <c r="H14" s="99"/>
      <c r="I14" s="112"/>
    </row>
    <row r="15" spans="1:10" s="71" customFormat="1" x14ac:dyDescent="0.2">
      <c r="B15" s="70"/>
      <c r="C15" s="71">
        <v>3</v>
      </c>
      <c r="D15" s="76" t="s">
        <v>95</v>
      </c>
      <c r="E15" s="72">
        <v>0</v>
      </c>
      <c r="H15" s="100"/>
      <c r="I15" s="113"/>
    </row>
    <row r="16" spans="1:10" s="14" customFormat="1" x14ac:dyDescent="0.2">
      <c r="A16" s="17"/>
      <c r="B16" s="26" t="s">
        <v>12</v>
      </c>
      <c r="C16" s="17">
        <v>1</v>
      </c>
      <c r="D16" s="30" t="s">
        <v>26</v>
      </c>
      <c r="E16" s="27">
        <v>1</v>
      </c>
      <c r="F16" s="14">
        <v>4</v>
      </c>
      <c r="G16" s="28">
        <f>F16/$F$25</f>
        <v>7.0175438596491224E-2</v>
      </c>
      <c r="H16" s="135">
        <v>1</v>
      </c>
      <c r="I16" s="112">
        <f>H16*G16</f>
        <v>7.0175438596491224E-2</v>
      </c>
    </row>
    <row r="17" spans="1:9" s="14" customFormat="1" x14ac:dyDescent="0.2">
      <c r="A17" s="17"/>
      <c r="B17" s="26"/>
      <c r="C17" s="17">
        <v>2</v>
      </c>
      <c r="D17" s="30" t="s">
        <v>27</v>
      </c>
      <c r="E17" s="27">
        <v>0</v>
      </c>
      <c r="F17" s="15"/>
      <c r="H17" s="99"/>
      <c r="I17" s="112"/>
    </row>
    <row r="18" spans="1:9" s="80" customFormat="1" x14ac:dyDescent="0.2">
      <c r="A18" s="33"/>
      <c r="B18" s="70"/>
      <c r="C18" s="80">
        <v>3</v>
      </c>
      <c r="D18" s="81" t="s">
        <v>44</v>
      </c>
      <c r="E18" s="82" t="s">
        <v>10</v>
      </c>
      <c r="F18" s="76"/>
      <c r="H18" s="100"/>
      <c r="I18" s="113"/>
    </row>
    <row r="19" spans="1:9" s="10" customFormat="1" x14ac:dyDescent="0.2">
      <c r="B19" s="31" t="s">
        <v>45</v>
      </c>
      <c r="C19" s="10">
        <v>1</v>
      </c>
      <c r="D19" s="17" t="s">
        <v>58</v>
      </c>
      <c r="E19" s="18">
        <v>1</v>
      </c>
      <c r="F19" s="14">
        <v>8</v>
      </c>
      <c r="G19" s="28">
        <f>F19/$F$25</f>
        <v>0.14035087719298245</v>
      </c>
      <c r="H19" s="135">
        <v>0.5</v>
      </c>
      <c r="I19" s="112">
        <f>H19*G19</f>
        <v>7.0175438596491224E-2</v>
      </c>
    </row>
    <row r="20" spans="1:9" s="10" customFormat="1" ht="22.5" x14ac:dyDescent="0.2">
      <c r="B20" s="31"/>
      <c r="C20" s="10">
        <v>2</v>
      </c>
      <c r="D20" s="38" t="s">
        <v>63</v>
      </c>
      <c r="E20" s="18">
        <v>0.5</v>
      </c>
      <c r="F20" s="13"/>
      <c r="H20" s="99"/>
      <c r="I20" s="114"/>
    </row>
    <row r="21" spans="1:9" s="21" customFormat="1" ht="22.5" x14ac:dyDescent="0.2">
      <c r="B21" s="34"/>
      <c r="C21" s="21">
        <v>3</v>
      </c>
      <c r="D21" s="102" t="s">
        <v>59</v>
      </c>
      <c r="E21" s="22">
        <v>0</v>
      </c>
      <c r="F21" s="103"/>
      <c r="H21" s="100"/>
      <c r="I21" s="115"/>
    </row>
    <row r="22" spans="1:9" s="10" customFormat="1" x14ac:dyDescent="0.2">
      <c r="B22" s="31" t="s">
        <v>48</v>
      </c>
      <c r="C22" s="10">
        <v>1</v>
      </c>
      <c r="D22" s="38" t="s">
        <v>64</v>
      </c>
      <c r="E22" s="18">
        <v>1</v>
      </c>
      <c r="F22" s="14">
        <v>8</v>
      </c>
      <c r="G22" s="28">
        <f>F22/$F$25</f>
        <v>0.14035087719298245</v>
      </c>
      <c r="H22" s="135">
        <v>1</v>
      </c>
      <c r="I22" s="112">
        <f>H22*G22</f>
        <v>0.14035087719298245</v>
      </c>
    </row>
    <row r="23" spans="1:9" s="10" customFormat="1" ht="22.5" x14ac:dyDescent="0.2">
      <c r="B23" s="31"/>
      <c r="C23" s="10">
        <v>2</v>
      </c>
      <c r="D23" s="38" t="s">
        <v>57</v>
      </c>
      <c r="E23" s="18">
        <v>0.5</v>
      </c>
      <c r="F23" s="13"/>
      <c r="H23" s="99"/>
      <c r="I23" s="114"/>
    </row>
    <row r="24" spans="1:9" s="10" customFormat="1" ht="23.25" thickBot="1" x14ac:dyDescent="0.25">
      <c r="B24" s="31"/>
      <c r="C24" s="10">
        <v>3</v>
      </c>
      <c r="D24" s="38" t="s">
        <v>67</v>
      </c>
      <c r="E24" s="18">
        <v>0</v>
      </c>
      <c r="F24" s="13"/>
      <c r="H24" s="99"/>
      <c r="I24" s="114"/>
    </row>
    <row r="25" spans="1:9" s="9" customFormat="1" ht="13.5" thickBot="1" x14ac:dyDescent="0.25">
      <c r="A25" s="8"/>
      <c r="B25" s="25"/>
      <c r="E25" s="62" t="s">
        <v>25</v>
      </c>
      <c r="F25" s="9">
        <f>SUM(F5:F24)</f>
        <v>57</v>
      </c>
      <c r="G25" s="42">
        <f>SUM(G5:G24)</f>
        <v>1</v>
      </c>
      <c r="H25" s="117" t="s">
        <v>103</v>
      </c>
      <c r="I25" s="67">
        <f>SUM(I4:I22)</f>
        <v>0.79824561403508776</v>
      </c>
    </row>
    <row r="26" spans="1:9" s="45" customFormat="1" x14ac:dyDescent="0.2">
      <c r="A26" s="104"/>
      <c r="B26" s="60" t="s">
        <v>108</v>
      </c>
      <c r="E26" s="97"/>
      <c r="G26" s="58"/>
      <c r="H26" s="123" t="s">
        <v>111</v>
      </c>
      <c r="I26" s="110"/>
    </row>
    <row r="27" spans="1:9" s="10" customFormat="1" x14ac:dyDescent="0.2">
      <c r="B27" s="31" t="s">
        <v>13</v>
      </c>
      <c r="C27" s="10">
        <v>1</v>
      </c>
      <c r="D27" s="10" t="s">
        <v>49</v>
      </c>
      <c r="E27" s="18">
        <v>1</v>
      </c>
      <c r="F27" s="10">
        <v>15</v>
      </c>
      <c r="G27" s="19">
        <f>F27/$F$40</f>
        <v>0.34090909090909088</v>
      </c>
      <c r="H27" s="135">
        <v>1</v>
      </c>
      <c r="I27" s="112">
        <f>H27*G27</f>
        <v>0.34090909090909088</v>
      </c>
    </row>
    <row r="28" spans="1:9" s="10" customFormat="1" x14ac:dyDescent="0.2">
      <c r="B28" s="31"/>
      <c r="C28" s="10">
        <v>2</v>
      </c>
      <c r="D28" s="10" t="s">
        <v>50</v>
      </c>
      <c r="E28" s="18">
        <v>0.5</v>
      </c>
      <c r="H28" s="99"/>
      <c r="I28" s="114"/>
    </row>
    <row r="29" spans="1:9" s="10" customFormat="1" x14ac:dyDescent="0.2">
      <c r="B29" s="31"/>
      <c r="C29" s="10">
        <v>3</v>
      </c>
      <c r="D29" s="10" t="s">
        <v>51</v>
      </c>
      <c r="E29" s="18">
        <v>0</v>
      </c>
      <c r="H29" s="99"/>
      <c r="I29" s="114"/>
    </row>
    <row r="30" spans="1:9" s="21" customFormat="1" x14ac:dyDescent="0.2">
      <c r="B30" s="34"/>
      <c r="C30" s="21">
        <v>4</v>
      </c>
      <c r="D30" s="21" t="s">
        <v>52</v>
      </c>
      <c r="E30" s="22" t="s">
        <v>10</v>
      </c>
      <c r="H30" s="100"/>
      <c r="I30" s="115"/>
    </row>
    <row r="31" spans="1:9" x14ac:dyDescent="0.2">
      <c r="A31" s="3"/>
      <c r="B31" s="26" t="s">
        <v>75</v>
      </c>
      <c r="C31" s="3">
        <v>1</v>
      </c>
      <c r="D31" s="3" t="s">
        <v>17</v>
      </c>
      <c r="E31" s="11">
        <v>1</v>
      </c>
      <c r="F31" s="3">
        <v>9</v>
      </c>
      <c r="G31" s="12">
        <f>F31/$F$40</f>
        <v>0.20454545454545456</v>
      </c>
      <c r="H31" s="135">
        <v>0.5</v>
      </c>
      <c r="I31" s="112">
        <f>H31*G31</f>
        <v>0.10227272727272728</v>
      </c>
    </row>
    <row r="32" spans="1:9" x14ac:dyDescent="0.2">
      <c r="A32" s="3"/>
      <c r="B32" s="26"/>
      <c r="C32" s="3">
        <v>2</v>
      </c>
      <c r="D32" s="3" t="s">
        <v>18</v>
      </c>
      <c r="E32" s="11">
        <v>0.5</v>
      </c>
      <c r="H32" s="99"/>
      <c r="I32" s="112"/>
    </row>
    <row r="33" spans="1:9" s="71" customFormat="1" x14ac:dyDescent="0.2">
      <c r="B33" s="70"/>
      <c r="C33" s="71">
        <v>3</v>
      </c>
      <c r="D33" s="71" t="s">
        <v>19</v>
      </c>
      <c r="E33" s="72">
        <v>0</v>
      </c>
      <c r="H33" s="100"/>
      <c r="I33" s="113"/>
    </row>
    <row r="34" spans="1:9" x14ac:dyDescent="0.2">
      <c r="A34" s="3"/>
      <c r="B34" s="32" t="s">
        <v>36</v>
      </c>
      <c r="C34" s="3">
        <v>1</v>
      </c>
      <c r="D34" s="3" t="s">
        <v>68</v>
      </c>
      <c r="E34" s="11">
        <v>1</v>
      </c>
      <c r="F34" s="10">
        <v>12</v>
      </c>
      <c r="G34" s="12">
        <f>F34/$F$40</f>
        <v>0.27272727272727271</v>
      </c>
      <c r="H34" s="135">
        <v>0</v>
      </c>
      <c r="I34" s="112">
        <f>H34*G34</f>
        <v>0</v>
      </c>
    </row>
    <row r="35" spans="1:9" x14ac:dyDescent="0.2">
      <c r="A35" s="3"/>
      <c r="B35" s="26"/>
      <c r="C35" s="3">
        <v>2</v>
      </c>
      <c r="D35" s="41" t="s">
        <v>69</v>
      </c>
      <c r="E35" s="11">
        <v>0.5</v>
      </c>
      <c r="H35" s="99"/>
      <c r="I35" s="112"/>
    </row>
    <row r="36" spans="1:9" s="71" customFormat="1" ht="22.5" x14ac:dyDescent="0.2">
      <c r="B36" s="70"/>
      <c r="C36" s="71">
        <v>3</v>
      </c>
      <c r="D36" s="85" t="s">
        <v>56</v>
      </c>
      <c r="E36" s="72">
        <v>0</v>
      </c>
      <c r="H36" s="100"/>
      <c r="I36" s="113"/>
    </row>
    <row r="37" spans="1:9" x14ac:dyDescent="0.2">
      <c r="A37" s="3"/>
      <c r="B37" s="26" t="s">
        <v>22</v>
      </c>
      <c r="C37" s="3">
        <v>1</v>
      </c>
      <c r="D37" s="3" t="s">
        <v>41</v>
      </c>
      <c r="E37" s="11">
        <v>1</v>
      </c>
      <c r="F37" s="10">
        <v>8</v>
      </c>
      <c r="G37" s="12">
        <f>F37/$F$40</f>
        <v>0.18181818181818182</v>
      </c>
      <c r="H37" s="135">
        <v>0.5</v>
      </c>
      <c r="I37" s="112">
        <f>H37*G37</f>
        <v>9.0909090909090912E-2</v>
      </c>
    </row>
    <row r="38" spans="1:9" x14ac:dyDescent="0.2">
      <c r="A38" s="3"/>
      <c r="B38" s="26"/>
      <c r="C38" s="3">
        <v>2</v>
      </c>
      <c r="D38" s="3" t="s">
        <v>54</v>
      </c>
      <c r="E38" s="11">
        <v>0.5</v>
      </c>
      <c r="H38" s="99"/>
      <c r="I38" s="112"/>
    </row>
    <row r="39" spans="1:9" ht="13.5" thickBot="1" x14ac:dyDescent="0.25">
      <c r="A39" s="3"/>
      <c r="B39" s="26"/>
      <c r="C39" s="3">
        <v>3</v>
      </c>
      <c r="D39" s="3" t="s">
        <v>55</v>
      </c>
      <c r="E39" s="11">
        <v>0</v>
      </c>
      <c r="H39" s="99"/>
      <c r="I39" s="112"/>
    </row>
    <row r="40" spans="1:9" s="9" customFormat="1" ht="13.5" thickBot="1" x14ac:dyDescent="0.25">
      <c r="A40" s="8"/>
      <c r="B40" s="25"/>
      <c r="E40" s="62" t="s">
        <v>25</v>
      </c>
      <c r="F40" s="20">
        <f>SUM(F27:F39)</f>
        <v>44</v>
      </c>
      <c r="G40" s="42">
        <f>SUM(G27:G39)</f>
        <v>1</v>
      </c>
      <c r="H40" s="117" t="s">
        <v>102</v>
      </c>
      <c r="I40" s="67">
        <f>SUM(I27:I37)</f>
        <v>0.53409090909090906</v>
      </c>
    </row>
    <row r="41" spans="1:9" s="45" customFormat="1" x14ac:dyDescent="0.2">
      <c r="A41" s="104"/>
      <c r="B41" s="60" t="s">
        <v>109</v>
      </c>
      <c r="E41" s="97"/>
      <c r="F41" s="36"/>
      <c r="G41" s="58"/>
      <c r="H41" s="123" t="s">
        <v>110</v>
      </c>
      <c r="I41" s="110"/>
    </row>
    <row r="42" spans="1:9" x14ac:dyDescent="0.2">
      <c r="B42" s="26" t="s">
        <v>28</v>
      </c>
      <c r="C42" s="3">
        <v>1</v>
      </c>
      <c r="D42" s="3" t="s">
        <v>70</v>
      </c>
      <c r="E42" s="11">
        <v>1</v>
      </c>
      <c r="F42" s="3">
        <v>15</v>
      </c>
      <c r="G42" s="19">
        <f>F42/$F$70</f>
        <v>0.22058823529411764</v>
      </c>
      <c r="H42" s="135">
        <v>1</v>
      </c>
      <c r="I42" s="112">
        <f>H42*G42</f>
        <v>0.22058823529411764</v>
      </c>
    </row>
    <row r="43" spans="1:9" x14ac:dyDescent="0.2">
      <c r="B43" s="26"/>
      <c r="C43" s="3">
        <v>2</v>
      </c>
      <c r="D43" s="3" t="s">
        <v>53</v>
      </c>
      <c r="E43" s="11">
        <v>0</v>
      </c>
      <c r="H43" s="99"/>
      <c r="I43" s="112"/>
    </row>
    <row r="44" spans="1:9" s="71" customFormat="1" x14ac:dyDescent="0.2">
      <c r="A44" s="21"/>
      <c r="B44" s="70"/>
      <c r="C44" s="71">
        <v>3</v>
      </c>
      <c r="D44" s="71" t="s">
        <v>21</v>
      </c>
      <c r="E44" s="72" t="s">
        <v>10</v>
      </c>
      <c r="H44" s="100"/>
      <c r="I44" s="113"/>
    </row>
    <row r="45" spans="1:9" x14ac:dyDescent="0.2">
      <c r="B45" s="26" t="s">
        <v>14</v>
      </c>
      <c r="C45" s="3">
        <v>1</v>
      </c>
      <c r="D45" s="16" t="s">
        <v>20</v>
      </c>
      <c r="E45" s="11">
        <v>1</v>
      </c>
      <c r="F45" s="3">
        <v>12</v>
      </c>
      <c r="G45" s="19">
        <f>F45/$F$70</f>
        <v>0.17647058823529413</v>
      </c>
      <c r="H45" s="135">
        <v>0.75</v>
      </c>
      <c r="I45" s="112">
        <f>H45*G45</f>
        <v>0.13235294117647059</v>
      </c>
    </row>
    <row r="46" spans="1:9" ht="22.5" x14ac:dyDescent="0.2">
      <c r="B46" s="26"/>
      <c r="C46" s="3">
        <v>2</v>
      </c>
      <c r="D46" s="37" t="s">
        <v>76</v>
      </c>
      <c r="E46" s="11">
        <v>0.75</v>
      </c>
      <c r="H46" s="99"/>
      <c r="I46" s="112"/>
    </row>
    <row r="47" spans="1:9" ht="22.5" x14ac:dyDescent="0.2">
      <c r="B47" s="26"/>
      <c r="C47" s="3">
        <v>3</v>
      </c>
      <c r="D47" s="37" t="s">
        <v>77</v>
      </c>
      <c r="E47" s="11">
        <v>0.5</v>
      </c>
      <c r="H47" s="99"/>
      <c r="I47" s="112"/>
    </row>
    <row r="48" spans="1:9" ht="33.75" x14ac:dyDescent="0.2">
      <c r="B48" s="26"/>
      <c r="C48" s="3">
        <v>4</v>
      </c>
      <c r="D48" s="37" t="s">
        <v>78</v>
      </c>
      <c r="E48" s="11">
        <v>0.25</v>
      </c>
      <c r="H48" s="99"/>
      <c r="I48" s="112"/>
    </row>
    <row r="49" spans="1:9" s="71" customFormat="1" ht="33.75" x14ac:dyDescent="0.2">
      <c r="A49" s="21"/>
      <c r="B49" s="70"/>
      <c r="C49" s="71">
        <v>5</v>
      </c>
      <c r="D49" s="86" t="s">
        <v>79</v>
      </c>
      <c r="E49" s="72">
        <v>0</v>
      </c>
      <c r="H49" s="100"/>
      <c r="I49" s="113"/>
    </row>
    <row r="50" spans="1:9" x14ac:dyDescent="0.2">
      <c r="A50" s="3"/>
      <c r="B50" s="26" t="s">
        <v>15</v>
      </c>
      <c r="C50" s="3">
        <v>1</v>
      </c>
      <c r="D50" s="16" t="s">
        <v>20</v>
      </c>
      <c r="E50" s="43">
        <v>1</v>
      </c>
      <c r="F50" s="3">
        <v>10</v>
      </c>
      <c r="G50" s="19">
        <f>F50/$F$70</f>
        <v>0.14705882352941177</v>
      </c>
      <c r="H50" s="135">
        <v>0.25</v>
      </c>
      <c r="I50" s="112">
        <f>H50*G50</f>
        <v>3.6764705882352942E-2</v>
      </c>
    </row>
    <row r="51" spans="1:9" x14ac:dyDescent="0.2">
      <c r="A51" s="3"/>
      <c r="B51" s="26"/>
      <c r="C51" s="3">
        <v>2</v>
      </c>
      <c r="D51" s="39" t="s">
        <v>80</v>
      </c>
      <c r="E51" s="43">
        <v>0.75</v>
      </c>
      <c r="H51" s="99"/>
      <c r="I51" s="112"/>
    </row>
    <row r="52" spans="1:9" x14ac:dyDescent="0.2">
      <c r="A52" s="3"/>
      <c r="B52" s="26"/>
      <c r="C52" s="3">
        <v>3</v>
      </c>
      <c r="D52" s="39" t="s">
        <v>81</v>
      </c>
      <c r="E52" s="43">
        <v>0.5</v>
      </c>
      <c r="H52" s="99"/>
      <c r="I52" s="112"/>
    </row>
    <row r="53" spans="1:9" ht="22.5" x14ac:dyDescent="0.2">
      <c r="A53" s="3"/>
      <c r="B53" s="26"/>
      <c r="C53" s="3">
        <v>4</v>
      </c>
      <c r="D53" s="16" t="s">
        <v>82</v>
      </c>
      <c r="E53" s="43">
        <v>0.25</v>
      </c>
      <c r="H53" s="99"/>
      <c r="I53" s="112"/>
    </row>
    <row r="54" spans="1:9" ht="22.5" x14ac:dyDescent="0.2">
      <c r="A54" s="3"/>
      <c r="B54" s="26"/>
      <c r="C54" s="3">
        <v>5</v>
      </c>
      <c r="D54" s="16" t="s">
        <v>83</v>
      </c>
      <c r="E54" s="43">
        <v>0</v>
      </c>
      <c r="H54" s="99"/>
      <c r="I54" s="112"/>
    </row>
    <row r="55" spans="1:9" s="71" customFormat="1" x14ac:dyDescent="0.2">
      <c r="B55" s="70"/>
      <c r="C55" s="80">
        <v>6</v>
      </c>
      <c r="D55" s="71" t="s">
        <v>23</v>
      </c>
      <c r="E55" s="87" t="s">
        <v>10</v>
      </c>
      <c r="H55" s="100"/>
      <c r="I55" s="113"/>
    </row>
    <row r="56" spans="1:9" x14ac:dyDescent="0.2">
      <c r="A56" s="3"/>
      <c r="B56" s="26" t="s">
        <v>40</v>
      </c>
      <c r="C56" s="3">
        <v>1</v>
      </c>
      <c r="D56" s="3" t="s">
        <v>37</v>
      </c>
      <c r="E56" s="11">
        <v>1</v>
      </c>
      <c r="F56" s="3">
        <v>9</v>
      </c>
      <c r="G56" s="19">
        <f>F56/$F$70</f>
        <v>0.13235294117647059</v>
      </c>
      <c r="H56" s="135">
        <v>1</v>
      </c>
      <c r="I56" s="112">
        <f>H56*G56</f>
        <v>0.13235294117647059</v>
      </c>
    </row>
    <row r="57" spans="1:9" x14ac:dyDescent="0.2">
      <c r="A57" s="3"/>
      <c r="B57" s="26"/>
      <c r="C57" s="3">
        <v>2</v>
      </c>
      <c r="D57" s="3" t="s">
        <v>38</v>
      </c>
      <c r="E57" s="11">
        <v>0.5</v>
      </c>
      <c r="H57" s="99"/>
      <c r="I57" s="112"/>
    </row>
    <row r="58" spans="1:9" s="71" customFormat="1" x14ac:dyDescent="0.2">
      <c r="B58" s="70"/>
      <c r="C58" s="71">
        <v>3</v>
      </c>
      <c r="D58" s="71" t="s">
        <v>39</v>
      </c>
      <c r="E58" s="72">
        <v>0</v>
      </c>
      <c r="H58" s="100"/>
      <c r="I58" s="113"/>
    </row>
    <row r="59" spans="1:9" s="10" customFormat="1" x14ac:dyDescent="0.2">
      <c r="B59" s="31" t="s">
        <v>16</v>
      </c>
      <c r="C59" s="10">
        <v>1</v>
      </c>
      <c r="D59" s="10" t="s">
        <v>71</v>
      </c>
      <c r="E59" s="18">
        <v>1</v>
      </c>
      <c r="F59" s="10">
        <v>12</v>
      </c>
      <c r="G59" s="19">
        <f>F59/$F$70</f>
        <v>0.17647058823529413</v>
      </c>
      <c r="H59" s="135">
        <v>0.5</v>
      </c>
      <c r="I59" s="112">
        <f>H59*G59</f>
        <v>8.8235294117647065E-2</v>
      </c>
    </row>
    <row r="60" spans="1:9" s="10" customFormat="1" x14ac:dyDescent="0.2">
      <c r="B60" s="31" t="s">
        <v>35</v>
      </c>
      <c r="C60" s="10">
        <v>2</v>
      </c>
      <c r="D60" s="10" t="s">
        <v>89</v>
      </c>
      <c r="E60" s="18">
        <v>0.5</v>
      </c>
      <c r="H60" s="99"/>
      <c r="I60" s="114"/>
    </row>
    <row r="61" spans="1:9" s="10" customFormat="1" ht="22.5" x14ac:dyDescent="0.2">
      <c r="B61" s="31"/>
      <c r="C61" s="10">
        <v>3</v>
      </c>
      <c r="D61" s="40" t="s">
        <v>91</v>
      </c>
      <c r="E61" s="44">
        <v>0</v>
      </c>
      <c r="H61" s="99"/>
      <c r="I61" s="114"/>
    </row>
    <row r="62" spans="1:9" s="21" customFormat="1" x14ac:dyDescent="0.2">
      <c r="B62" s="34"/>
      <c r="C62" s="21">
        <v>4</v>
      </c>
      <c r="D62" s="21" t="s">
        <v>34</v>
      </c>
      <c r="E62" s="22" t="s">
        <v>10</v>
      </c>
      <c r="H62" s="100"/>
      <c r="I62" s="115"/>
    </row>
    <row r="63" spans="1:9" s="10" customFormat="1" x14ac:dyDescent="0.2">
      <c r="B63" s="31" t="s">
        <v>84</v>
      </c>
      <c r="C63" s="10">
        <v>1</v>
      </c>
      <c r="D63" s="10" t="s">
        <v>37</v>
      </c>
      <c r="E63" s="18">
        <v>1</v>
      </c>
      <c r="F63" s="10">
        <v>6</v>
      </c>
      <c r="G63" s="19">
        <f>F63/$F$70</f>
        <v>8.8235294117647065E-2</v>
      </c>
      <c r="H63" s="135">
        <v>1</v>
      </c>
      <c r="I63" s="112">
        <f>H63*G63</f>
        <v>8.8235294117647065E-2</v>
      </c>
    </row>
    <row r="64" spans="1:9" s="10" customFormat="1" x14ac:dyDescent="0.2">
      <c r="B64" s="31"/>
      <c r="C64" s="10">
        <v>2</v>
      </c>
      <c r="D64" s="10" t="s">
        <v>85</v>
      </c>
      <c r="E64" s="18">
        <v>0.5</v>
      </c>
      <c r="H64" s="99"/>
      <c r="I64" s="114"/>
    </row>
    <row r="65" spans="1:11" s="21" customFormat="1" x14ac:dyDescent="0.2">
      <c r="B65" s="34"/>
      <c r="C65" s="21">
        <v>3</v>
      </c>
      <c r="D65" s="21" t="s">
        <v>86</v>
      </c>
      <c r="E65" s="22">
        <v>0</v>
      </c>
      <c r="H65" s="100"/>
      <c r="I65" s="115"/>
    </row>
    <row r="66" spans="1:11" s="10" customFormat="1" x14ac:dyDescent="0.2">
      <c r="B66" s="31" t="s">
        <v>30</v>
      </c>
      <c r="C66" s="10">
        <v>1</v>
      </c>
      <c r="D66" s="10" t="s">
        <v>90</v>
      </c>
      <c r="E66" s="18">
        <v>1</v>
      </c>
      <c r="F66" s="10">
        <v>4</v>
      </c>
      <c r="G66" s="19">
        <f>F66/$F$70</f>
        <v>5.8823529411764705E-2</v>
      </c>
      <c r="H66" s="135">
        <v>1</v>
      </c>
      <c r="I66" s="112">
        <f>H66*G66</f>
        <v>5.8823529411764705E-2</v>
      </c>
    </row>
    <row r="67" spans="1:11" s="10" customFormat="1" x14ac:dyDescent="0.2">
      <c r="B67" s="31"/>
      <c r="C67" s="10">
        <v>2</v>
      </c>
      <c r="D67" s="10" t="s">
        <v>87</v>
      </c>
      <c r="E67" s="18">
        <v>0.5</v>
      </c>
      <c r="H67" s="99"/>
      <c r="I67" s="114"/>
    </row>
    <row r="68" spans="1:11" s="88" customFormat="1" ht="13.5" thickBot="1" x14ac:dyDescent="0.25">
      <c r="B68" s="89"/>
      <c r="C68" s="88">
        <v>3</v>
      </c>
      <c r="D68" s="88" t="s">
        <v>88</v>
      </c>
      <c r="E68" s="90">
        <v>0</v>
      </c>
      <c r="H68" s="124"/>
      <c r="I68" s="116"/>
    </row>
    <row r="69" spans="1:11" x14ac:dyDescent="0.2">
      <c r="A69" s="3"/>
      <c r="B69" s="26"/>
      <c r="E69" s="11"/>
      <c r="H69" s="118" t="s">
        <v>104</v>
      </c>
      <c r="I69" s="66">
        <f>SUM(I42:I68)</f>
        <v>0.75735294117647056</v>
      </c>
    </row>
    <row r="70" spans="1:11" x14ac:dyDescent="0.2">
      <c r="A70" s="3"/>
      <c r="B70" s="26"/>
      <c r="E70" s="35" t="s">
        <v>25</v>
      </c>
      <c r="F70" s="36">
        <f>SUM(F42:F68)</f>
        <v>68</v>
      </c>
      <c r="G70" s="58"/>
      <c r="H70" s="118"/>
      <c r="I70" s="66"/>
    </row>
    <row r="71" spans="1:11" x14ac:dyDescent="0.2">
      <c r="A71" s="3"/>
      <c r="B71" s="26"/>
      <c r="E71" s="35" t="s">
        <v>33</v>
      </c>
      <c r="F71" s="7">
        <f>SUM(F70,F40,F25)</f>
        <v>169</v>
      </c>
      <c r="H71" s="118" t="s">
        <v>99</v>
      </c>
      <c r="I71" s="66">
        <f>((F25*I25)+(F40*I40)+(F70*I69))/F71</f>
        <v>0.71301775147928992</v>
      </c>
    </row>
    <row r="72" spans="1:11" x14ac:dyDescent="0.2">
      <c r="A72" s="3"/>
      <c r="B72" s="26"/>
      <c r="E72" s="11"/>
      <c r="I72" s="59" t="s">
        <v>100</v>
      </c>
    </row>
    <row r="73" spans="1:11" x14ac:dyDescent="0.2">
      <c r="A73" s="3"/>
      <c r="B73" s="26"/>
      <c r="E73" s="11"/>
    </row>
    <row r="74" spans="1:11" x14ac:dyDescent="0.2">
      <c r="A74" s="3"/>
      <c r="B74" s="26"/>
      <c r="E74" s="11"/>
    </row>
    <row r="75" spans="1:11" x14ac:dyDescent="0.2">
      <c r="A75" s="3"/>
      <c r="B75" s="26"/>
      <c r="E75" s="11"/>
    </row>
    <row r="76" spans="1:11" x14ac:dyDescent="0.2">
      <c r="A76" s="3"/>
      <c r="B76" s="26"/>
      <c r="E76" s="11"/>
    </row>
    <row r="77" spans="1:11" ht="15.75" x14ac:dyDescent="0.25">
      <c r="A77" s="3"/>
      <c r="B77" s="26"/>
      <c r="E77" s="97"/>
      <c r="F77" s="105"/>
      <c r="G77" s="45"/>
      <c r="H77" s="126"/>
      <c r="I77" s="110"/>
      <c r="J77" s="45"/>
      <c r="K77" s="45"/>
    </row>
    <row r="78" spans="1:11" ht="15.75" x14ac:dyDescent="0.25">
      <c r="A78" s="3"/>
      <c r="B78" s="26"/>
      <c r="E78" s="97"/>
      <c r="F78" s="106"/>
      <c r="G78" s="45"/>
      <c r="H78" s="127"/>
      <c r="I78" s="111"/>
      <c r="J78" s="107"/>
      <c r="K78" s="45"/>
    </row>
    <row r="79" spans="1:11" ht="15.75" x14ac:dyDescent="0.25">
      <c r="A79" s="3"/>
      <c r="B79" s="26"/>
      <c r="E79" s="97"/>
      <c r="F79" s="106"/>
      <c r="G79" s="45"/>
      <c r="H79" s="127"/>
      <c r="I79" s="111"/>
      <c r="J79" s="107"/>
      <c r="K79" s="45"/>
    </row>
    <row r="80" spans="1:11" ht="15.75" x14ac:dyDescent="0.25">
      <c r="A80" s="3"/>
      <c r="B80" s="26"/>
      <c r="E80" s="97"/>
      <c r="F80" s="106"/>
      <c r="G80" s="45"/>
      <c r="H80" s="127"/>
      <c r="I80" s="111"/>
      <c r="J80" s="107"/>
      <c r="K80" s="45"/>
    </row>
    <row r="81" spans="1:11" ht="15.75" x14ac:dyDescent="0.25">
      <c r="A81" s="3"/>
      <c r="B81" s="26"/>
      <c r="E81" s="97"/>
      <c r="F81" s="105"/>
      <c r="G81" s="45"/>
      <c r="H81" s="126"/>
      <c r="I81" s="110"/>
      <c r="J81" s="45"/>
      <c r="K81" s="45"/>
    </row>
    <row r="82" spans="1:11" x14ac:dyDescent="0.2">
      <c r="A82" s="3"/>
      <c r="B82" s="26"/>
      <c r="E82" s="97"/>
      <c r="F82" s="45"/>
      <c r="G82" s="45"/>
      <c r="H82" s="126"/>
      <c r="I82" s="110"/>
      <c r="J82" s="45"/>
      <c r="K82" s="45"/>
    </row>
    <row r="83" spans="1:11" x14ac:dyDescent="0.2">
      <c r="A83" s="3"/>
      <c r="B83" s="26"/>
      <c r="E83" s="97"/>
      <c r="F83" s="45"/>
      <c r="G83" s="45"/>
      <c r="H83" s="126"/>
      <c r="I83" s="110"/>
      <c r="J83" s="45"/>
      <c r="K83" s="45"/>
    </row>
    <row r="84" spans="1:11" x14ac:dyDescent="0.2">
      <c r="A84" s="3"/>
      <c r="B84" s="26"/>
      <c r="E84" s="97"/>
      <c r="F84" s="45"/>
      <c r="G84" s="45"/>
      <c r="H84" s="126"/>
      <c r="I84" s="110"/>
      <c r="J84" s="45"/>
      <c r="K84" s="45"/>
    </row>
    <row r="85" spans="1:11" x14ac:dyDescent="0.2">
      <c r="A85" s="3"/>
      <c r="B85" s="26"/>
      <c r="E85" s="97"/>
      <c r="F85" s="45"/>
      <c r="G85" s="45"/>
      <c r="H85" s="126"/>
      <c r="I85" s="110"/>
      <c r="J85" s="45"/>
      <c r="K85" s="45"/>
    </row>
    <row r="86" spans="1:11" x14ac:dyDescent="0.2">
      <c r="A86" s="3"/>
      <c r="B86" s="26"/>
      <c r="E86" s="97"/>
      <c r="F86" s="45"/>
      <c r="G86" s="45"/>
      <c r="H86" s="126"/>
      <c r="I86" s="110"/>
      <c r="J86" s="45"/>
      <c r="K86" s="45"/>
    </row>
    <row r="87" spans="1:11" x14ac:dyDescent="0.2">
      <c r="A87" s="3"/>
      <c r="B87" s="26"/>
      <c r="E87" s="97"/>
      <c r="F87" s="45"/>
      <c r="G87" s="45"/>
      <c r="H87" s="126"/>
      <c r="I87" s="110"/>
      <c r="J87" s="45"/>
      <c r="K87" s="45"/>
    </row>
    <row r="88" spans="1:11" x14ac:dyDescent="0.2">
      <c r="A88" s="3"/>
      <c r="B88" s="26"/>
      <c r="E88" s="97"/>
      <c r="F88" s="45"/>
      <c r="G88" s="45"/>
      <c r="H88" s="126"/>
      <c r="I88" s="110"/>
      <c r="J88" s="45"/>
      <c r="K88" s="45"/>
    </row>
    <row r="89" spans="1:11" x14ac:dyDescent="0.2">
      <c r="A89" s="3"/>
      <c r="B89" s="26"/>
      <c r="E89" s="97"/>
      <c r="F89" s="45"/>
      <c r="G89" s="45"/>
      <c r="H89" s="126"/>
      <c r="I89" s="110"/>
      <c r="J89" s="45"/>
      <c r="K89" s="45"/>
    </row>
    <row r="90" spans="1:11" x14ac:dyDescent="0.2">
      <c r="A90" s="3"/>
      <c r="B90" s="26"/>
      <c r="E90" s="11"/>
    </row>
    <row r="91" spans="1:11" x14ac:dyDescent="0.2">
      <c r="A91" s="3"/>
      <c r="B91" s="26"/>
      <c r="E91" s="11"/>
    </row>
    <row r="92" spans="1:11" x14ac:dyDescent="0.2">
      <c r="A92" s="3"/>
      <c r="B92" s="26"/>
      <c r="E92" s="11"/>
    </row>
    <row r="93" spans="1:11" x14ac:dyDescent="0.2">
      <c r="A93" s="3"/>
      <c r="B93" s="26"/>
      <c r="E93" s="11"/>
    </row>
    <row r="94" spans="1:11" x14ac:dyDescent="0.2">
      <c r="A94" s="3"/>
      <c r="B94" s="26"/>
      <c r="E94" s="11"/>
    </row>
    <row r="95" spans="1:11" x14ac:dyDescent="0.2">
      <c r="A95" s="3"/>
      <c r="B95" s="26"/>
      <c r="E95" s="11"/>
    </row>
    <row r="96" spans="1:11" x14ac:dyDescent="0.2">
      <c r="A96" s="3"/>
      <c r="B96" s="26"/>
      <c r="E96" s="11"/>
    </row>
    <row r="97" spans="1:5" x14ac:dyDescent="0.2">
      <c r="A97" s="3"/>
      <c r="B97" s="26"/>
      <c r="E97" s="11"/>
    </row>
    <row r="98" spans="1:5" x14ac:dyDescent="0.2">
      <c r="A98" s="3"/>
      <c r="B98" s="26"/>
      <c r="E98" s="11"/>
    </row>
    <row r="99" spans="1:5" x14ac:dyDescent="0.2">
      <c r="A99" s="3"/>
      <c r="B99" s="26"/>
      <c r="E99" s="11"/>
    </row>
    <row r="100" spans="1:5" x14ac:dyDescent="0.2">
      <c r="A100" s="3"/>
      <c r="B100" s="26"/>
      <c r="E100" s="11"/>
    </row>
    <row r="101" spans="1:5" x14ac:dyDescent="0.2">
      <c r="A101" s="3"/>
      <c r="B101" s="26"/>
      <c r="E101" s="11"/>
    </row>
    <row r="102" spans="1:5" x14ac:dyDescent="0.2">
      <c r="A102" s="3"/>
      <c r="B102" s="26"/>
      <c r="E102" s="11"/>
    </row>
    <row r="103" spans="1:5" x14ac:dyDescent="0.2">
      <c r="A103" s="3"/>
      <c r="B103" s="26"/>
      <c r="E103" s="11"/>
    </row>
    <row r="104" spans="1:5" x14ac:dyDescent="0.2">
      <c r="A104" s="3"/>
      <c r="B104" s="26"/>
      <c r="E104" s="11"/>
    </row>
    <row r="105" spans="1:5" x14ac:dyDescent="0.2">
      <c r="A105" s="3"/>
      <c r="B105" s="26"/>
      <c r="E105" s="11"/>
    </row>
    <row r="106" spans="1:5" x14ac:dyDescent="0.2">
      <c r="A106" s="3"/>
      <c r="B106" s="26"/>
      <c r="E106" s="11"/>
    </row>
    <row r="107" spans="1:5" x14ac:dyDescent="0.2">
      <c r="A107" s="3"/>
      <c r="B107" s="26"/>
      <c r="E107" s="11"/>
    </row>
    <row r="108" spans="1:5" x14ac:dyDescent="0.2">
      <c r="A108" s="3"/>
      <c r="B108" s="26"/>
      <c r="E108" s="11"/>
    </row>
    <row r="109" spans="1:5" x14ac:dyDescent="0.2">
      <c r="A109" s="3"/>
      <c r="B109" s="26"/>
      <c r="E109" s="11"/>
    </row>
    <row r="110" spans="1:5" x14ac:dyDescent="0.2">
      <c r="A110" s="3"/>
      <c r="B110" s="26"/>
      <c r="E110" s="11"/>
    </row>
    <row r="111" spans="1:5" x14ac:dyDescent="0.2">
      <c r="A111" s="3"/>
      <c r="B111" s="26"/>
      <c r="E111" s="11"/>
    </row>
    <row r="112" spans="1:5" x14ac:dyDescent="0.2">
      <c r="A112" s="3"/>
      <c r="B112" s="26"/>
      <c r="E112" s="11"/>
    </row>
    <row r="113" spans="1:5" x14ac:dyDescent="0.2">
      <c r="A113" s="3"/>
      <c r="B113" s="26"/>
      <c r="E113" s="11"/>
    </row>
    <row r="114" spans="1:5" x14ac:dyDescent="0.2">
      <c r="A114" s="3"/>
      <c r="B114" s="26"/>
      <c r="E114" s="11"/>
    </row>
    <row r="115" spans="1:5" x14ac:dyDescent="0.2">
      <c r="A115" s="3"/>
      <c r="B115" s="26"/>
      <c r="E115" s="11"/>
    </row>
    <row r="116" spans="1:5" x14ac:dyDescent="0.2">
      <c r="A116" s="3"/>
      <c r="B116" s="26"/>
      <c r="E116" s="11"/>
    </row>
    <row r="117" spans="1:5" x14ac:dyDescent="0.2">
      <c r="A117" s="3"/>
      <c r="B117" s="26"/>
      <c r="E117" s="11"/>
    </row>
    <row r="118" spans="1:5" x14ac:dyDescent="0.2">
      <c r="A118" s="3"/>
      <c r="B118" s="26"/>
      <c r="E118" s="11"/>
    </row>
    <row r="119" spans="1:5" x14ac:dyDescent="0.2">
      <c r="A119" s="3"/>
      <c r="B119" s="26"/>
      <c r="E119" s="11"/>
    </row>
    <row r="120" spans="1:5" x14ac:dyDescent="0.2">
      <c r="A120" s="3"/>
      <c r="B120" s="26"/>
      <c r="E120" s="11"/>
    </row>
    <row r="121" spans="1:5" x14ac:dyDescent="0.2">
      <c r="A121" s="3"/>
      <c r="B121" s="26"/>
      <c r="E121" s="11"/>
    </row>
    <row r="122" spans="1:5" x14ac:dyDescent="0.2">
      <c r="A122" s="3"/>
      <c r="B122" s="26"/>
      <c r="E122" s="11"/>
    </row>
    <row r="123" spans="1:5" x14ac:dyDescent="0.2">
      <c r="A123" s="3"/>
      <c r="B123" s="26"/>
      <c r="E123" s="11"/>
    </row>
    <row r="124" spans="1:5" x14ac:dyDescent="0.2">
      <c r="A124" s="3"/>
      <c r="B124" s="26"/>
      <c r="E124" s="11"/>
    </row>
    <row r="125" spans="1:5" x14ac:dyDescent="0.2">
      <c r="A125" s="3"/>
      <c r="B125" s="26"/>
      <c r="E125" s="11"/>
    </row>
    <row r="126" spans="1:5" x14ac:dyDescent="0.2">
      <c r="A126" s="3"/>
      <c r="B126" s="26"/>
      <c r="E126" s="11"/>
    </row>
    <row r="127" spans="1:5" x14ac:dyDescent="0.2">
      <c r="A127" s="3"/>
      <c r="B127" s="26"/>
      <c r="E127" s="11"/>
    </row>
    <row r="128" spans="1:5" x14ac:dyDescent="0.2">
      <c r="A128" s="3"/>
      <c r="B128" s="26"/>
      <c r="E128" s="11"/>
    </row>
    <row r="129" spans="1:5" x14ac:dyDescent="0.2">
      <c r="A129" s="3"/>
      <c r="B129" s="26"/>
      <c r="E129" s="11"/>
    </row>
    <row r="130" spans="1:5" x14ac:dyDescent="0.2">
      <c r="A130" s="3"/>
      <c r="B130" s="26"/>
      <c r="E130" s="11"/>
    </row>
    <row r="131" spans="1:5" x14ac:dyDescent="0.2">
      <c r="A131" s="3"/>
      <c r="B131" s="26"/>
      <c r="E131" s="11"/>
    </row>
    <row r="132" spans="1:5" x14ac:dyDescent="0.2">
      <c r="A132" s="3"/>
      <c r="B132" s="26"/>
      <c r="E132" s="11"/>
    </row>
    <row r="133" spans="1:5" x14ac:dyDescent="0.2">
      <c r="A133" s="3"/>
      <c r="B133" s="26"/>
      <c r="E133" s="11"/>
    </row>
    <row r="134" spans="1:5" x14ac:dyDescent="0.2">
      <c r="A134" s="3"/>
      <c r="B134" s="26"/>
      <c r="E134" s="11"/>
    </row>
    <row r="135" spans="1:5" x14ac:dyDescent="0.2">
      <c r="A135" s="3"/>
      <c r="B135" s="26"/>
      <c r="E135" s="11"/>
    </row>
    <row r="136" spans="1:5" x14ac:dyDescent="0.2">
      <c r="A136" s="3"/>
      <c r="B136" s="26"/>
      <c r="E136" s="11"/>
    </row>
    <row r="137" spans="1:5" x14ac:dyDescent="0.2">
      <c r="A137" s="3"/>
      <c r="B137" s="26"/>
      <c r="E137" s="11"/>
    </row>
    <row r="138" spans="1:5" x14ac:dyDescent="0.2">
      <c r="A138" s="3"/>
      <c r="B138" s="26"/>
      <c r="E138" s="11"/>
    </row>
    <row r="139" spans="1:5" x14ac:dyDescent="0.2">
      <c r="A139" s="3"/>
      <c r="B139" s="26"/>
      <c r="E139" s="11"/>
    </row>
    <row r="140" spans="1:5" x14ac:dyDescent="0.2">
      <c r="A140" s="3"/>
      <c r="B140" s="26"/>
      <c r="E140" s="11"/>
    </row>
    <row r="141" spans="1:5" x14ac:dyDescent="0.2">
      <c r="A141" s="3"/>
      <c r="B141" s="26"/>
      <c r="E141" s="11"/>
    </row>
    <row r="142" spans="1:5" x14ac:dyDescent="0.2">
      <c r="A142" s="3"/>
      <c r="B142" s="26"/>
      <c r="E142" s="11"/>
    </row>
    <row r="143" spans="1:5" x14ac:dyDescent="0.2">
      <c r="A143" s="3"/>
      <c r="B143" s="26"/>
      <c r="E143" s="11"/>
    </row>
    <row r="144" spans="1:5" x14ac:dyDescent="0.2">
      <c r="A144" s="3"/>
      <c r="B144" s="26"/>
      <c r="E144" s="11"/>
    </row>
    <row r="145" spans="1:5" x14ac:dyDescent="0.2">
      <c r="A145" s="3"/>
      <c r="B145" s="26"/>
      <c r="E145" s="11"/>
    </row>
    <row r="146" spans="1:5" x14ac:dyDescent="0.2">
      <c r="A146" s="3"/>
      <c r="B146" s="26"/>
      <c r="E146" s="11"/>
    </row>
    <row r="147" spans="1:5" x14ac:dyDescent="0.2">
      <c r="A147" s="3"/>
      <c r="B147" s="26"/>
      <c r="E147" s="11"/>
    </row>
    <row r="148" spans="1:5" x14ac:dyDescent="0.2">
      <c r="A148" s="3"/>
      <c r="B148" s="26"/>
      <c r="E148" s="11"/>
    </row>
    <row r="149" spans="1:5" x14ac:dyDescent="0.2">
      <c r="A149" s="3"/>
      <c r="B149" s="26"/>
      <c r="E149" s="11"/>
    </row>
    <row r="150" spans="1:5" x14ac:dyDescent="0.2">
      <c r="A150" s="3"/>
      <c r="B150" s="26"/>
      <c r="E150" s="11"/>
    </row>
    <row r="151" spans="1:5" x14ac:dyDescent="0.2">
      <c r="A151" s="3"/>
      <c r="B151" s="26"/>
      <c r="E151" s="11"/>
    </row>
    <row r="152" spans="1:5" x14ac:dyDescent="0.2">
      <c r="A152" s="3"/>
      <c r="B152" s="26"/>
      <c r="E152" s="11"/>
    </row>
    <row r="153" spans="1:5" x14ac:dyDescent="0.2">
      <c r="A153" s="3"/>
      <c r="B153" s="26"/>
      <c r="E153" s="11"/>
    </row>
    <row r="154" spans="1:5" x14ac:dyDescent="0.2">
      <c r="A154" s="3"/>
      <c r="B154" s="26"/>
      <c r="E154" s="11"/>
    </row>
    <row r="155" spans="1:5" x14ac:dyDescent="0.2">
      <c r="A155" s="3"/>
      <c r="B155" s="26"/>
      <c r="E155" s="11"/>
    </row>
    <row r="156" spans="1:5" x14ac:dyDescent="0.2">
      <c r="A156" s="3"/>
      <c r="B156" s="26"/>
      <c r="E156" s="11"/>
    </row>
    <row r="157" spans="1:5" x14ac:dyDescent="0.2">
      <c r="A157" s="3"/>
      <c r="B157" s="26"/>
      <c r="E157" s="11"/>
    </row>
    <row r="158" spans="1:5" x14ac:dyDescent="0.2">
      <c r="A158" s="3"/>
      <c r="B158" s="26"/>
      <c r="E158" s="11"/>
    </row>
    <row r="159" spans="1:5" x14ac:dyDescent="0.2">
      <c r="A159" s="3"/>
      <c r="B159" s="26"/>
      <c r="E159" s="11"/>
    </row>
    <row r="160" spans="1:5" x14ac:dyDescent="0.2">
      <c r="A160" s="3"/>
      <c r="B160" s="26"/>
      <c r="E160" s="11"/>
    </row>
    <row r="161" spans="1:5" x14ac:dyDescent="0.2">
      <c r="A161" s="3"/>
      <c r="B161" s="26"/>
      <c r="E161" s="11"/>
    </row>
    <row r="162" spans="1:5" x14ac:dyDescent="0.2">
      <c r="A162" s="3"/>
      <c r="B162" s="26"/>
      <c r="E162" s="11"/>
    </row>
    <row r="163" spans="1:5" x14ac:dyDescent="0.2">
      <c r="A163" s="3"/>
      <c r="B163" s="26"/>
      <c r="E163" s="11"/>
    </row>
    <row r="164" spans="1:5" x14ac:dyDescent="0.2">
      <c r="A164" s="3"/>
      <c r="B164" s="26"/>
      <c r="E164" s="11"/>
    </row>
    <row r="165" spans="1:5" x14ac:dyDescent="0.2">
      <c r="A165" s="3"/>
      <c r="B165" s="26"/>
      <c r="E165" s="11"/>
    </row>
    <row r="166" spans="1:5" x14ac:dyDescent="0.2">
      <c r="A166" s="3"/>
      <c r="B166" s="26"/>
      <c r="E166" s="11"/>
    </row>
    <row r="167" spans="1:5" x14ac:dyDescent="0.2">
      <c r="A167" s="3"/>
      <c r="B167" s="26"/>
      <c r="E167" s="11"/>
    </row>
    <row r="168" spans="1:5" x14ac:dyDescent="0.2">
      <c r="A168" s="3"/>
      <c r="B168" s="26"/>
      <c r="E168" s="11"/>
    </row>
    <row r="169" spans="1:5" x14ac:dyDescent="0.2">
      <c r="A169" s="3"/>
      <c r="B169" s="26"/>
      <c r="E169" s="11"/>
    </row>
    <row r="170" spans="1:5" x14ac:dyDescent="0.2">
      <c r="A170" s="3"/>
      <c r="B170" s="26"/>
      <c r="E170" s="11"/>
    </row>
    <row r="171" spans="1:5" x14ac:dyDescent="0.2">
      <c r="A171" s="3"/>
      <c r="B171" s="26"/>
      <c r="E171" s="11"/>
    </row>
    <row r="172" spans="1:5" x14ac:dyDescent="0.2">
      <c r="A172" s="3"/>
      <c r="B172" s="26"/>
      <c r="E172" s="11"/>
    </row>
    <row r="173" spans="1:5" x14ac:dyDescent="0.2">
      <c r="A173" s="3"/>
      <c r="B173" s="26"/>
      <c r="E173" s="11"/>
    </row>
    <row r="174" spans="1:5" x14ac:dyDescent="0.2">
      <c r="A174" s="3"/>
      <c r="B174" s="26"/>
      <c r="E174" s="11"/>
    </row>
    <row r="175" spans="1:5" x14ac:dyDescent="0.2">
      <c r="A175" s="3"/>
      <c r="B175" s="26"/>
      <c r="E175" s="11"/>
    </row>
    <row r="176" spans="1:5" x14ac:dyDescent="0.2">
      <c r="A176" s="3"/>
      <c r="B176" s="26"/>
      <c r="E176" s="11"/>
    </row>
    <row r="177" spans="1:5" x14ac:dyDescent="0.2">
      <c r="A177" s="3"/>
      <c r="B177" s="26"/>
      <c r="E177" s="11"/>
    </row>
    <row r="178" spans="1:5" x14ac:dyDescent="0.2">
      <c r="A178" s="3"/>
      <c r="B178" s="26"/>
      <c r="E178" s="11"/>
    </row>
    <row r="179" spans="1:5" x14ac:dyDescent="0.2">
      <c r="A179" s="3"/>
      <c r="B179" s="26"/>
      <c r="E179" s="11"/>
    </row>
    <row r="180" spans="1:5" x14ac:dyDescent="0.2">
      <c r="A180" s="3"/>
      <c r="B180" s="26"/>
      <c r="E180" s="11"/>
    </row>
    <row r="181" spans="1:5" x14ac:dyDescent="0.2">
      <c r="A181" s="3"/>
      <c r="B181" s="26"/>
      <c r="E181" s="11"/>
    </row>
    <row r="182" spans="1:5" x14ac:dyDescent="0.2">
      <c r="A182" s="3"/>
      <c r="B182" s="26"/>
      <c r="E182" s="11"/>
    </row>
    <row r="183" spans="1:5" x14ac:dyDescent="0.2">
      <c r="A183" s="3"/>
      <c r="B183" s="26"/>
      <c r="E183" s="11"/>
    </row>
    <row r="184" spans="1:5" x14ac:dyDescent="0.2">
      <c r="A184" s="3"/>
      <c r="B184" s="26"/>
      <c r="E184" s="11"/>
    </row>
    <row r="185" spans="1:5" x14ac:dyDescent="0.2">
      <c r="A185" s="3"/>
      <c r="B185" s="26"/>
      <c r="E185" s="11"/>
    </row>
    <row r="186" spans="1:5" x14ac:dyDescent="0.2">
      <c r="A186" s="3"/>
      <c r="B186" s="26"/>
      <c r="E186" s="11"/>
    </row>
    <row r="187" spans="1:5" x14ac:dyDescent="0.2">
      <c r="A187" s="3"/>
      <c r="B187" s="26"/>
      <c r="E187" s="11"/>
    </row>
    <row r="188" spans="1:5" x14ac:dyDescent="0.2">
      <c r="A188" s="3"/>
      <c r="B188" s="26"/>
      <c r="E188" s="11"/>
    </row>
    <row r="189" spans="1:5" x14ac:dyDescent="0.2">
      <c r="A189" s="3"/>
      <c r="B189" s="26"/>
      <c r="E189" s="11"/>
    </row>
    <row r="190" spans="1:5" x14ac:dyDescent="0.2">
      <c r="A190" s="3"/>
      <c r="B190" s="26"/>
      <c r="E190" s="11"/>
    </row>
    <row r="191" spans="1:5" x14ac:dyDescent="0.2">
      <c r="A191" s="3"/>
      <c r="B191" s="26"/>
      <c r="E191" s="11"/>
    </row>
    <row r="192" spans="1:5" x14ac:dyDescent="0.2">
      <c r="A192" s="3"/>
      <c r="B192" s="26"/>
      <c r="E192" s="11"/>
    </row>
    <row r="193" spans="1:5" x14ac:dyDescent="0.2">
      <c r="A193" s="3"/>
      <c r="B193" s="26"/>
      <c r="E193" s="11"/>
    </row>
    <row r="194" spans="1:5" x14ac:dyDescent="0.2">
      <c r="A194" s="3"/>
      <c r="B194" s="26"/>
      <c r="E194" s="11"/>
    </row>
    <row r="195" spans="1:5" x14ac:dyDescent="0.2">
      <c r="A195" s="3"/>
      <c r="B195" s="26"/>
      <c r="E195" s="11"/>
    </row>
    <row r="196" spans="1:5" x14ac:dyDescent="0.2">
      <c r="A196" s="3"/>
      <c r="B196" s="26"/>
      <c r="E196" s="11"/>
    </row>
    <row r="197" spans="1:5" x14ac:dyDescent="0.2">
      <c r="A197" s="3"/>
      <c r="B197" s="26"/>
      <c r="E197" s="11"/>
    </row>
    <row r="198" spans="1:5" x14ac:dyDescent="0.2">
      <c r="A198" s="3"/>
      <c r="B198" s="26"/>
      <c r="E198" s="11"/>
    </row>
    <row r="199" spans="1:5" x14ac:dyDescent="0.2">
      <c r="A199" s="3"/>
      <c r="B199" s="26"/>
      <c r="E199" s="11"/>
    </row>
    <row r="200" spans="1:5" x14ac:dyDescent="0.2">
      <c r="A200" s="3"/>
      <c r="B200" s="26"/>
      <c r="E200" s="11"/>
    </row>
    <row r="201" spans="1:5" x14ac:dyDescent="0.2">
      <c r="A201" s="3"/>
      <c r="B201" s="26"/>
      <c r="E201" s="11"/>
    </row>
    <row r="202" spans="1:5" x14ac:dyDescent="0.2">
      <c r="A202" s="3"/>
      <c r="B202" s="26"/>
      <c r="E202" s="11"/>
    </row>
    <row r="203" spans="1:5" x14ac:dyDescent="0.2">
      <c r="A203" s="3"/>
      <c r="B203" s="26"/>
      <c r="E203" s="11"/>
    </row>
    <row r="204" spans="1:5" x14ac:dyDescent="0.2">
      <c r="A204" s="3"/>
      <c r="B204" s="26"/>
      <c r="E204" s="11"/>
    </row>
    <row r="205" spans="1:5" x14ac:dyDescent="0.2">
      <c r="A205" s="3"/>
      <c r="B205" s="26"/>
      <c r="E205" s="11"/>
    </row>
    <row r="206" spans="1:5" x14ac:dyDescent="0.2">
      <c r="A206" s="3"/>
      <c r="B206" s="26"/>
      <c r="E206" s="11"/>
    </row>
    <row r="207" spans="1:5" x14ac:dyDescent="0.2">
      <c r="A207" s="3"/>
      <c r="B207" s="26"/>
      <c r="E207" s="11"/>
    </row>
    <row r="208" spans="1:5" x14ac:dyDescent="0.2">
      <c r="A208" s="3"/>
      <c r="B208" s="26"/>
      <c r="E208" s="11"/>
    </row>
    <row r="209" spans="1:5" x14ac:dyDescent="0.2">
      <c r="A209" s="3"/>
      <c r="E209" s="11"/>
    </row>
    <row r="210" spans="1:5" x14ac:dyDescent="0.2">
      <c r="A210" s="3"/>
      <c r="E210" s="11"/>
    </row>
    <row r="211" spans="1:5" x14ac:dyDescent="0.2">
      <c r="A211" s="3"/>
      <c r="E211" s="11"/>
    </row>
    <row r="212" spans="1:5" x14ac:dyDescent="0.2">
      <c r="A212" s="3"/>
      <c r="E212" s="11"/>
    </row>
    <row r="213" spans="1:5" x14ac:dyDescent="0.2">
      <c r="A213" s="3"/>
      <c r="E213" s="11"/>
    </row>
    <row r="214" spans="1:5" x14ac:dyDescent="0.2">
      <c r="A214" s="3"/>
      <c r="E214" s="11"/>
    </row>
    <row r="215" spans="1:5" x14ac:dyDescent="0.2">
      <c r="A215" s="3"/>
      <c r="E215" s="11"/>
    </row>
    <row r="216" spans="1:5" x14ac:dyDescent="0.2">
      <c r="A216" s="3"/>
      <c r="E216" s="11"/>
    </row>
    <row r="217" spans="1:5" x14ac:dyDescent="0.2">
      <c r="A217" s="3"/>
      <c r="E217" s="11"/>
    </row>
    <row r="218" spans="1:5" x14ac:dyDescent="0.2">
      <c r="A218" s="3"/>
      <c r="E218" s="11"/>
    </row>
    <row r="219" spans="1:5" x14ac:dyDescent="0.2">
      <c r="A219" s="3"/>
      <c r="E219" s="11"/>
    </row>
    <row r="220" spans="1:5" x14ac:dyDescent="0.2">
      <c r="A220" s="3"/>
      <c r="E220" s="11"/>
    </row>
    <row r="221" spans="1:5" x14ac:dyDescent="0.2">
      <c r="A221" s="3"/>
      <c r="E221" s="11"/>
    </row>
    <row r="222" spans="1:5" x14ac:dyDescent="0.2">
      <c r="A222" s="3"/>
      <c r="E222" s="11"/>
    </row>
    <row r="223" spans="1:5" x14ac:dyDescent="0.2">
      <c r="A223" s="3"/>
      <c r="E223" s="11"/>
    </row>
    <row r="224" spans="1:5" x14ac:dyDescent="0.2">
      <c r="A224" s="3"/>
      <c r="E224" s="11"/>
    </row>
    <row r="225" spans="1:5" x14ac:dyDescent="0.2">
      <c r="A225" s="3"/>
      <c r="E225" s="11"/>
    </row>
    <row r="226" spans="1:5" x14ac:dyDescent="0.2">
      <c r="A226" s="3"/>
      <c r="E226" s="11"/>
    </row>
    <row r="227" spans="1:5" x14ac:dyDescent="0.2">
      <c r="A227" s="3"/>
      <c r="E227" s="11"/>
    </row>
    <row r="228" spans="1:5" x14ac:dyDescent="0.2">
      <c r="A228" s="3"/>
      <c r="E228" s="11"/>
    </row>
    <row r="229" spans="1:5" x14ac:dyDescent="0.2">
      <c r="A229" s="3"/>
      <c r="E229" s="11"/>
    </row>
    <row r="230" spans="1:5" x14ac:dyDescent="0.2">
      <c r="A230" s="3"/>
      <c r="E230" s="11"/>
    </row>
  </sheetData>
  <sheetProtection password="C920" sheet="1" objects="1" scenarios="1" selectLockedCells="1"/>
  <protectedRanges>
    <protectedRange sqref="H5 H9 H13 H16 H19 H22 H27 H31 H34 H37 H42 H45 H50 H56 H59 H63 H66" name="Bereich1"/>
  </protectedRange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1"/>
  <sheetViews>
    <sheetView zoomScaleNormal="100" workbookViewId="0">
      <pane ySplit="3" topLeftCell="A25" activePane="bottomLeft" state="frozen"/>
      <selection pane="bottomLeft" activeCell="G32" sqref="G32"/>
    </sheetView>
  </sheetViews>
  <sheetFormatPr baseColWidth="10" defaultColWidth="11" defaultRowHeight="12.75" x14ac:dyDescent="0.2"/>
  <cols>
    <col min="1" max="1" width="15.125" style="14" bestFit="1" customWidth="1"/>
    <col min="2" max="2" width="2.375" style="3" bestFit="1" customWidth="1"/>
    <col min="3" max="3" width="47.75" style="3" bestFit="1" customWidth="1"/>
    <col min="4" max="4" width="12.375" style="3" bestFit="1" customWidth="1"/>
    <col min="5" max="5" width="14.75" style="3" customWidth="1"/>
    <col min="6" max="6" width="19.5" style="3" bestFit="1" customWidth="1"/>
    <col min="7" max="7" width="44.25" style="108" bestFit="1" customWidth="1"/>
    <col min="8" max="8" width="16.875" style="59" bestFit="1" customWidth="1"/>
    <col min="9" max="16384" width="11" style="3"/>
  </cols>
  <sheetData>
    <row r="1" spans="1:9" x14ac:dyDescent="0.2">
      <c r="A1" s="23" t="s">
        <v>0</v>
      </c>
      <c r="B1" s="2" t="s">
        <v>1</v>
      </c>
      <c r="C1" s="2" t="s">
        <v>29</v>
      </c>
      <c r="D1" s="2" t="s">
        <v>2</v>
      </c>
      <c r="E1" s="2" t="s">
        <v>3</v>
      </c>
      <c r="F1" s="2" t="s">
        <v>4</v>
      </c>
      <c r="G1" s="128"/>
    </row>
    <row r="2" spans="1:9" x14ac:dyDescent="0.2">
      <c r="A2" s="23" t="s">
        <v>5</v>
      </c>
      <c r="B2" s="2"/>
      <c r="C2" s="2"/>
      <c r="D2" s="2" t="s">
        <v>6</v>
      </c>
      <c r="E2" s="2" t="s">
        <v>7</v>
      </c>
      <c r="F2" s="2" t="s">
        <v>8</v>
      </c>
      <c r="G2" s="129" t="s">
        <v>96</v>
      </c>
      <c r="H2" s="59" t="s">
        <v>98</v>
      </c>
    </row>
    <row r="3" spans="1:9" ht="13.5" thickBot="1" x14ac:dyDescent="0.25">
      <c r="A3" s="24"/>
      <c r="B3" s="6"/>
      <c r="C3" s="6"/>
      <c r="D3" s="6" t="s">
        <v>9</v>
      </c>
      <c r="E3" s="6" t="s">
        <v>32</v>
      </c>
      <c r="F3" s="6"/>
      <c r="G3" s="130" t="s">
        <v>97</v>
      </c>
      <c r="H3" s="60"/>
      <c r="I3" s="45"/>
    </row>
    <row r="4" spans="1:9" s="94" customFormat="1" x14ac:dyDescent="0.2">
      <c r="A4" s="93" t="s">
        <v>107</v>
      </c>
      <c r="D4" s="95"/>
      <c r="G4" s="122" t="s">
        <v>101</v>
      </c>
      <c r="H4" s="96"/>
    </row>
    <row r="5" spans="1:9" s="45" customFormat="1" x14ac:dyDescent="0.2">
      <c r="A5" s="32" t="s">
        <v>46</v>
      </c>
      <c r="B5" s="45">
        <v>1</v>
      </c>
      <c r="C5" s="45" t="s">
        <v>74</v>
      </c>
      <c r="D5" s="97">
        <v>1</v>
      </c>
      <c r="E5" s="45">
        <v>15</v>
      </c>
      <c r="F5" s="58">
        <f>E5/$E$26</f>
        <v>0.25423728813559321</v>
      </c>
      <c r="G5" s="134">
        <v>1</v>
      </c>
      <c r="H5" s="98">
        <f>G5*F5</f>
        <v>0.25423728813559321</v>
      </c>
    </row>
    <row r="6" spans="1:9" x14ac:dyDescent="0.2">
      <c r="A6" s="26"/>
      <c r="B6" s="3">
        <v>2</v>
      </c>
      <c r="C6" s="3" t="s">
        <v>60</v>
      </c>
      <c r="D6" s="11">
        <v>0.5</v>
      </c>
      <c r="F6" s="12"/>
      <c r="G6" s="99"/>
      <c r="H6" s="66"/>
    </row>
    <row r="7" spans="1:9" x14ac:dyDescent="0.2">
      <c r="A7" s="26"/>
      <c r="B7" s="3">
        <v>3</v>
      </c>
      <c r="C7" s="3" t="s">
        <v>66</v>
      </c>
      <c r="D7" s="11">
        <v>0</v>
      </c>
      <c r="F7" s="12"/>
      <c r="G7" s="99"/>
      <c r="H7" s="66"/>
    </row>
    <row r="8" spans="1:9" s="71" customFormat="1" x14ac:dyDescent="0.2">
      <c r="A8" s="70"/>
      <c r="B8" s="71">
        <v>4</v>
      </c>
      <c r="C8" s="71" t="s">
        <v>65</v>
      </c>
      <c r="D8" s="72" t="s">
        <v>10</v>
      </c>
      <c r="F8" s="73"/>
      <c r="G8" s="100"/>
      <c r="H8" s="74"/>
    </row>
    <row r="9" spans="1:9" x14ac:dyDescent="0.2">
      <c r="A9" s="26" t="s">
        <v>11</v>
      </c>
      <c r="B9" s="3">
        <v>1</v>
      </c>
      <c r="C9" s="29" t="s">
        <v>42</v>
      </c>
      <c r="D9" s="11">
        <v>1</v>
      </c>
      <c r="E9" s="3">
        <v>11</v>
      </c>
      <c r="F9" s="12">
        <f>E9/$E$26</f>
        <v>0.1864406779661017</v>
      </c>
      <c r="G9" s="135">
        <v>0.5</v>
      </c>
      <c r="H9" s="66">
        <f>G9*F9</f>
        <v>9.3220338983050849E-2</v>
      </c>
    </row>
    <row r="10" spans="1:9" x14ac:dyDescent="0.2">
      <c r="A10" s="26"/>
      <c r="B10" s="3">
        <v>2</v>
      </c>
      <c r="C10" s="29" t="s">
        <v>43</v>
      </c>
      <c r="D10" s="11">
        <v>0.5</v>
      </c>
      <c r="F10" s="12"/>
      <c r="G10" s="99"/>
      <c r="H10" s="66"/>
    </row>
    <row r="11" spans="1:9" x14ac:dyDescent="0.2">
      <c r="A11" s="26"/>
      <c r="B11" s="3">
        <v>3</v>
      </c>
      <c r="C11" s="29" t="s">
        <v>62</v>
      </c>
      <c r="D11" s="11">
        <v>0</v>
      </c>
      <c r="F11" s="12"/>
      <c r="G11" s="99"/>
      <c r="H11" s="66"/>
    </row>
    <row r="12" spans="1:9" s="71" customFormat="1" x14ac:dyDescent="0.2">
      <c r="A12" s="70"/>
      <c r="B12" s="71">
        <v>4</v>
      </c>
      <c r="C12" s="75" t="s">
        <v>61</v>
      </c>
      <c r="D12" s="72" t="s">
        <v>10</v>
      </c>
      <c r="F12" s="73"/>
      <c r="G12" s="100"/>
      <c r="H12" s="74"/>
    </row>
    <row r="13" spans="1:9" x14ac:dyDescent="0.2">
      <c r="A13" s="26" t="s">
        <v>92</v>
      </c>
      <c r="B13" s="3">
        <v>1</v>
      </c>
      <c r="C13" s="15" t="s">
        <v>93</v>
      </c>
      <c r="D13" s="11">
        <v>1</v>
      </c>
      <c r="E13" s="3">
        <v>11</v>
      </c>
      <c r="F13" s="12">
        <f>E13/$E$26</f>
        <v>0.1864406779661017</v>
      </c>
      <c r="G13" s="135">
        <v>1</v>
      </c>
      <c r="H13" s="66">
        <f>G13*F13</f>
        <v>0.1864406779661017</v>
      </c>
    </row>
    <row r="14" spans="1:9" x14ac:dyDescent="0.2">
      <c r="A14" s="26"/>
      <c r="B14" s="3">
        <v>2</v>
      </c>
      <c r="C14" s="15" t="s">
        <v>94</v>
      </c>
      <c r="D14" s="11">
        <v>0.5</v>
      </c>
      <c r="F14" s="12"/>
      <c r="G14" s="99"/>
      <c r="H14" s="66"/>
    </row>
    <row r="15" spans="1:9" s="71" customFormat="1" x14ac:dyDescent="0.2">
      <c r="A15" s="70"/>
      <c r="B15" s="71">
        <v>3</v>
      </c>
      <c r="C15" s="76" t="s">
        <v>95</v>
      </c>
      <c r="D15" s="72">
        <v>0</v>
      </c>
      <c r="F15" s="73"/>
      <c r="G15" s="100"/>
      <c r="H15" s="74"/>
    </row>
    <row r="16" spans="1:9" x14ac:dyDescent="0.2">
      <c r="A16" s="54" t="s">
        <v>47</v>
      </c>
      <c r="B16" s="50">
        <v>1</v>
      </c>
      <c r="C16" s="52" t="s">
        <v>31</v>
      </c>
      <c r="D16" s="51">
        <v>1</v>
      </c>
      <c r="E16" s="49">
        <v>10</v>
      </c>
      <c r="F16" s="12">
        <f>E16/$E$26</f>
        <v>0.16949152542372881</v>
      </c>
      <c r="G16" s="135">
        <v>0.66</v>
      </c>
      <c r="H16" s="66">
        <f>G16*F16</f>
        <v>0.11186440677966102</v>
      </c>
    </row>
    <row r="17" spans="1:8" ht="14.25" x14ac:dyDescent="0.2">
      <c r="A17" s="53"/>
      <c r="B17" s="50">
        <v>2</v>
      </c>
      <c r="C17" s="52" t="s">
        <v>72</v>
      </c>
      <c r="D17" s="51">
        <v>0.66</v>
      </c>
      <c r="E17" s="48"/>
      <c r="F17" s="56"/>
      <c r="G17" s="99"/>
      <c r="H17" s="66"/>
    </row>
    <row r="18" spans="1:8" ht="14.25" x14ac:dyDescent="0.2">
      <c r="A18" s="54"/>
      <c r="B18" s="49">
        <v>3</v>
      </c>
      <c r="C18" s="49" t="s">
        <v>73</v>
      </c>
      <c r="D18" s="51">
        <v>0.33</v>
      </c>
      <c r="E18" s="48"/>
      <c r="F18" s="56"/>
      <c r="G18" s="99"/>
      <c r="H18" s="66"/>
    </row>
    <row r="19" spans="1:8" s="71" customFormat="1" ht="14.25" x14ac:dyDescent="0.2">
      <c r="A19" s="34"/>
      <c r="B19" s="71">
        <v>4</v>
      </c>
      <c r="C19" s="77" t="s">
        <v>24</v>
      </c>
      <c r="D19" s="72">
        <v>0</v>
      </c>
      <c r="E19" s="78"/>
      <c r="F19" s="79"/>
      <c r="G19" s="100"/>
      <c r="H19" s="74"/>
    </row>
    <row r="20" spans="1:8" s="14" customFormat="1" x14ac:dyDescent="0.2">
      <c r="A20" s="26" t="s">
        <v>12</v>
      </c>
      <c r="B20" s="17">
        <v>1</v>
      </c>
      <c r="C20" s="30" t="s">
        <v>26</v>
      </c>
      <c r="D20" s="27">
        <v>1</v>
      </c>
      <c r="E20" s="14">
        <v>4</v>
      </c>
      <c r="F20" s="28">
        <f>E20/$E$26</f>
        <v>6.7796610169491525E-2</v>
      </c>
      <c r="G20" s="135">
        <v>1</v>
      </c>
      <c r="H20" s="66">
        <f>G20*F20</f>
        <v>6.7796610169491525E-2</v>
      </c>
    </row>
    <row r="21" spans="1:8" s="14" customFormat="1" x14ac:dyDescent="0.2">
      <c r="A21" s="26"/>
      <c r="B21" s="17">
        <v>2</v>
      </c>
      <c r="C21" s="30" t="s">
        <v>27</v>
      </c>
      <c r="D21" s="27">
        <v>0</v>
      </c>
      <c r="E21" s="15"/>
      <c r="F21" s="28"/>
      <c r="G21" s="99"/>
      <c r="H21" s="66"/>
    </row>
    <row r="22" spans="1:8" s="80" customFormat="1" x14ac:dyDescent="0.2">
      <c r="A22" s="70"/>
      <c r="B22" s="80">
        <v>3</v>
      </c>
      <c r="C22" s="81" t="s">
        <v>44</v>
      </c>
      <c r="D22" s="82" t="s">
        <v>10</v>
      </c>
      <c r="E22" s="76"/>
      <c r="F22" s="83"/>
      <c r="G22" s="100"/>
      <c r="H22" s="74"/>
    </row>
    <row r="23" spans="1:8" s="10" customFormat="1" x14ac:dyDescent="0.2">
      <c r="A23" s="31" t="s">
        <v>45</v>
      </c>
      <c r="B23" s="10">
        <v>1</v>
      </c>
      <c r="C23" s="17" t="s">
        <v>58</v>
      </c>
      <c r="D23" s="18">
        <v>1</v>
      </c>
      <c r="E23" s="14">
        <v>8</v>
      </c>
      <c r="F23" s="28">
        <f>E23/$E$26</f>
        <v>0.13559322033898305</v>
      </c>
      <c r="G23" s="135">
        <v>1</v>
      </c>
      <c r="H23" s="66">
        <f>G23*F23</f>
        <v>0.13559322033898305</v>
      </c>
    </row>
    <row r="24" spans="1:8" s="10" customFormat="1" ht="22.5" x14ac:dyDescent="0.2">
      <c r="A24" s="31"/>
      <c r="B24" s="10">
        <v>2</v>
      </c>
      <c r="C24" s="38" t="s">
        <v>126</v>
      </c>
      <c r="D24" s="18">
        <v>0.5</v>
      </c>
      <c r="E24" s="13"/>
      <c r="F24" s="19"/>
      <c r="G24" s="84"/>
      <c r="H24" s="64"/>
    </row>
    <row r="25" spans="1:8" s="10" customFormat="1" ht="23.25" thickBot="1" x14ac:dyDescent="0.25">
      <c r="A25" s="31"/>
      <c r="B25" s="10">
        <v>3</v>
      </c>
      <c r="C25" s="38" t="s">
        <v>127</v>
      </c>
      <c r="D25" s="18">
        <v>0</v>
      </c>
      <c r="E25" s="13"/>
      <c r="F25" s="19"/>
      <c r="G25" s="84"/>
      <c r="H25" s="64"/>
    </row>
    <row r="26" spans="1:8" s="9" customFormat="1" ht="13.5" thickBot="1" x14ac:dyDescent="0.25">
      <c r="A26" s="25"/>
      <c r="D26" s="62" t="s">
        <v>25</v>
      </c>
      <c r="E26" s="9">
        <f>SUM(E5:E25)</f>
        <v>59</v>
      </c>
      <c r="F26" s="42"/>
      <c r="G26" s="63" t="s">
        <v>103</v>
      </c>
      <c r="H26" s="67">
        <f>SUM(H5:H23)</f>
        <v>0.84915254237288129</v>
      </c>
    </row>
    <row r="27" spans="1:8" x14ac:dyDescent="0.2">
      <c r="A27" s="61" t="s">
        <v>108</v>
      </c>
      <c r="F27" s="12"/>
      <c r="G27" s="131" t="s">
        <v>111</v>
      </c>
    </row>
    <row r="28" spans="1:8" s="10" customFormat="1" x14ac:dyDescent="0.2">
      <c r="A28" s="31" t="s">
        <v>13</v>
      </c>
      <c r="B28" s="10">
        <v>1</v>
      </c>
      <c r="C28" s="10" t="s">
        <v>49</v>
      </c>
      <c r="D28" s="18">
        <v>1</v>
      </c>
      <c r="E28" s="10">
        <v>15</v>
      </c>
      <c r="F28" s="19">
        <f>E28/$E$41</f>
        <v>0.34090909090909088</v>
      </c>
      <c r="G28" s="135">
        <v>0.5</v>
      </c>
      <c r="H28" s="66">
        <f>G28*F28</f>
        <v>0.17045454545454544</v>
      </c>
    </row>
    <row r="29" spans="1:8" s="10" customFormat="1" x14ac:dyDescent="0.2">
      <c r="A29" s="31"/>
      <c r="B29" s="10">
        <v>2</v>
      </c>
      <c r="C29" s="10" t="s">
        <v>50</v>
      </c>
      <c r="D29" s="18">
        <v>0.5</v>
      </c>
      <c r="F29" s="19"/>
      <c r="G29" s="99"/>
      <c r="H29" s="68"/>
    </row>
    <row r="30" spans="1:8" s="10" customFormat="1" x14ac:dyDescent="0.2">
      <c r="A30" s="31"/>
      <c r="B30" s="10">
        <v>3</v>
      </c>
      <c r="C30" s="10" t="s">
        <v>51</v>
      </c>
      <c r="D30" s="18">
        <v>0</v>
      </c>
      <c r="F30" s="19"/>
      <c r="G30" s="99"/>
      <c r="H30" s="68"/>
    </row>
    <row r="31" spans="1:8" s="21" customFormat="1" x14ac:dyDescent="0.2">
      <c r="A31" s="34"/>
      <c r="B31" s="21">
        <v>4</v>
      </c>
      <c r="C31" s="21" t="s">
        <v>52</v>
      </c>
      <c r="D31" s="22" t="s">
        <v>10</v>
      </c>
      <c r="F31" s="57"/>
      <c r="G31" s="100"/>
      <c r="H31" s="69"/>
    </row>
    <row r="32" spans="1:8" x14ac:dyDescent="0.2">
      <c r="A32" s="26" t="s">
        <v>106</v>
      </c>
      <c r="B32" s="3">
        <v>1</v>
      </c>
      <c r="C32" s="3" t="s">
        <v>17</v>
      </c>
      <c r="D32" s="11">
        <v>1</v>
      </c>
      <c r="E32" s="3">
        <v>9</v>
      </c>
      <c r="F32" s="12">
        <f>E32/$E$41</f>
        <v>0.20454545454545456</v>
      </c>
      <c r="G32" s="135">
        <v>1</v>
      </c>
      <c r="H32" s="66">
        <f>G32*F32</f>
        <v>0.20454545454545456</v>
      </c>
    </row>
    <row r="33" spans="1:8" x14ac:dyDescent="0.2">
      <c r="A33" s="26" t="s">
        <v>105</v>
      </c>
      <c r="B33" s="3">
        <v>2</v>
      </c>
      <c r="C33" s="3" t="s">
        <v>18</v>
      </c>
      <c r="D33" s="11">
        <v>0.5</v>
      </c>
      <c r="F33" s="12"/>
      <c r="G33" s="99"/>
      <c r="H33" s="66"/>
    </row>
    <row r="34" spans="1:8" s="71" customFormat="1" x14ac:dyDescent="0.2">
      <c r="A34" s="70"/>
      <c r="B34" s="71">
        <v>3</v>
      </c>
      <c r="C34" s="71" t="s">
        <v>19</v>
      </c>
      <c r="D34" s="72">
        <v>0</v>
      </c>
      <c r="F34" s="73"/>
      <c r="G34" s="100"/>
      <c r="H34" s="74"/>
    </row>
    <row r="35" spans="1:8" x14ac:dyDescent="0.2">
      <c r="A35" s="32" t="s">
        <v>36</v>
      </c>
      <c r="B35" s="3">
        <v>1</v>
      </c>
      <c r="C35" s="3" t="s">
        <v>68</v>
      </c>
      <c r="D35" s="11">
        <v>1</v>
      </c>
      <c r="E35" s="10">
        <v>12</v>
      </c>
      <c r="F35" s="12">
        <f>E35/$E$41</f>
        <v>0.27272727272727271</v>
      </c>
      <c r="G35" s="135">
        <v>1</v>
      </c>
      <c r="H35" s="66">
        <f>G35*F35</f>
        <v>0.27272727272727271</v>
      </c>
    </row>
    <row r="36" spans="1:8" x14ac:dyDescent="0.2">
      <c r="A36" s="26"/>
      <c r="B36" s="3">
        <v>2</v>
      </c>
      <c r="C36" s="41" t="s">
        <v>69</v>
      </c>
      <c r="D36" s="11">
        <v>0.5</v>
      </c>
      <c r="F36" s="12"/>
      <c r="G36" s="99"/>
      <c r="H36" s="66"/>
    </row>
    <row r="37" spans="1:8" s="71" customFormat="1" ht="22.5" x14ac:dyDescent="0.2">
      <c r="A37" s="70"/>
      <c r="B37" s="71">
        <v>3</v>
      </c>
      <c r="C37" s="85" t="s">
        <v>56</v>
      </c>
      <c r="D37" s="72">
        <v>0</v>
      </c>
      <c r="F37" s="73"/>
      <c r="G37" s="100"/>
      <c r="H37" s="74"/>
    </row>
    <row r="38" spans="1:8" x14ac:dyDescent="0.2">
      <c r="A38" s="26" t="s">
        <v>22</v>
      </c>
      <c r="B38" s="3">
        <v>1</v>
      </c>
      <c r="C38" s="3" t="s">
        <v>41</v>
      </c>
      <c r="D38" s="11">
        <v>1</v>
      </c>
      <c r="E38" s="10">
        <v>8</v>
      </c>
      <c r="F38" s="12">
        <f>E38/$E$41</f>
        <v>0.18181818181818182</v>
      </c>
      <c r="G38" s="135">
        <v>1</v>
      </c>
      <c r="H38" s="66">
        <f>G38*F38</f>
        <v>0.18181818181818182</v>
      </c>
    </row>
    <row r="39" spans="1:8" x14ac:dyDescent="0.2">
      <c r="A39" s="26"/>
      <c r="B39" s="3">
        <v>2</v>
      </c>
      <c r="C39" s="3" t="s">
        <v>54</v>
      </c>
      <c r="D39" s="11">
        <v>0.5</v>
      </c>
      <c r="F39" s="12"/>
      <c r="G39" s="132"/>
      <c r="H39" s="66"/>
    </row>
    <row r="40" spans="1:8" ht="13.5" thickBot="1" x14ac:dyDescent="0.25">
      <c r="A40" s="26"/>
      <c r="B40" s="3">
        <v>3</v>
      </c>
      <c r="C40" s="3" t="s">
        <v>55</v>
      </c>
      <c r="D40" s="11">
        <v>0</v>
      </c>
      <c r="F40" s="12"/>
      <c r="G40" s="132"/>
      <c r="H40" s="66"/>
    </row>
    <row r="41" spans="1:8" s="9" customFormat="1" ht="13.5" thickBot="1" x14ac:dyDescent="0.25">
      <c r="A41" s="25"/>
      <c r="D41" s="62" t="s">
        <v>25</v>
      </c>
      <c r="E41" s="55">
        <f>SUM(E28:E40)</f>
        <v>44</v>
      </c>
      <c r="F41" s="42"/>
      <c r="G41" s="63" t="s">
        <v>102</v>
      </c>
      <c r="H41" s="67">
        <f>SUM(H28:H38)</f>
        <v>0.82954545454545459</v>
      </c>
    </row>
    <row r="42" spans="1:8" x14ac:dyDescent="0.2">
      <c r="A42" s="61" t="s">
        <v>109</v>
      </c>
      <c r="G42" s="123" t="s">
        <v>110</v>
      </c>
    </row>
    <row r="43" spans="1:8" x14ac:dyDescent="0.2">
      <c r="A43" s="26" t="s">
        <v>28</v>
      </c>
      <c r="B43" s="3">
        <v>1</v>
      </c>
      <c r="C43" s="3" t="s">
        <v>70</v>
      </c>
      <c r="D43" s="11">
        <v>1</v>
      </c>
      <c r="E43" s="3">
        <v>15</v>
      </c>
      <c r="F43" s="19">
        <f>E43/$E$71</f>
        <v>0.22058823529411764</v>
      </c>
      <c r="G43" s="135">
        <v>1</v>
      </c>
      <c r="H43" s="66">
        <f>G43*F43</f>
        <v>0.22058823529411764</v>
      </c>
    </row>
    <row r="44" spans="1:8" x14ac:dyDescent="0.2">
      <c r="A44" s="26"/>
      <c r="B44" s="3">
        <v>2</v>
      </c>
      <c r="C44" s="3" t="s">
        <v>53</v>
      </c>
      <c r="D44" s="11">
        <v>0</v>
      </c>
      <c r="F44" s="12"/>
      <c r="G44" s="99"/>
      <c r="H44" s="66"/>
    </row>
    <row r="45" spans="1:8" s="71" customFormat="1" x14ac:dyDescent="0.2">
      <c r="A45" s="70"/>
      <c r="B45" s="71">
        <v>3</v>
      </c>
      <c r="C45" s="71" t="s">
        <v>21</v>
      </c>
      <c r="D45" s="72" t="s">
        <v>10</v>
      </c>
      <c r="F45" s="73"/>
      <c r="G45" s="100"/>
      <c r="H45" s="74"/>
    </row>
    <row r="46" spans="1:8" x14ac:dyDescent="0.2">
      <c r="A46" s="26" t="s">
        <v>14</v>
      </c>
      <c r="B46" s="3">
        <v>1</v>
      </c>
      <c r="C46" s="16" t="s">
        <v>20</v>
      </c>
      <c r="D46" s="11">
        <v>1</v>
      </c>
      <c r="E46" s="3">
        <v>12</v>
      </c>
      <c r="F46" s="19">
        <f>E46/$E$71</f>
        <v>0.17647058823529413</v>
      </c>
      <c r="G46" s="135">
        <v>0.25</v>
      </c>
      <c r="H46" s="66">
        <f>G46*F46</f>
        <v>4.4117647058823532E-2</v>
      </c>
    </row>
    <row r="47" spans="1:8" ht="22.5" x14ac:dyDescent="0.2">
      <c r="A47" s="26"/>
      <c r="B47" s="3">
        <v>2</v>
      </c>
      <c r="C47" s="37" t="s">
        <v>76</v>
      </c>
      <c r="D47" s="11">
        <v>0.75</v>
      </c>
      <c r="F47" s="12"/>
      <c r="G47" s="99"/>
      <c r="H47" s="66"/>
    </row>
    <row r="48" spans="1:8" ht="22.5" x14ac:dyDescent="0.2">
      <c r="A48" s="26"/>
      <c r="B48" s="3">
        <v>3</v>
      </c>
      <c r="C48" s="37" t="s">
        <v>77</v>
      </c>
      <c r="D48" s="11">
        <v>0.5</v>
      </c>
      <c r="F48" s="12"/>
      <c r="G48" s="99"/>
      <c r="H48" s="66"/>
    </row>
    <row r="49" spans="1:8" ht="33.75" x14ac:dyDescent="0.2">
      <c r="A49" s="26"/>
      <c r="B49" s="3">
        <v>4</v>
      </c>
      <c r="C49" s="37" t="s">
        <v>78</v>
      </c>
      <c r="D49" s="11">
        <v>0.25</v>
      </c>
      <c r="F49" s="12"/>
      <c r="G49" s="99"/>
      <c r="H49" s="66"/>
    </row>
    <row r="50" spans="1:8" s="71" customFormat="1" ht="33.75" x14ac:dyDescent="0.2">
      <c r="A50" s="70"/>
      <c r="B50" s="71">
        <v>5</v>
      </c>
      <c r="C50" s="86" t="s">
        <v>79</v>
      </c>
      <c r="D50" s="72">
        <v>0</v>
      </c>
      <c r="F50" s="73"/>
      <c r="G50" s="100"/>
      <c r="H50" s="74"/>
    </row>
    <row r="51" spans="1:8" x14ac:dyDescent="0.2">
      <c r="A51" s="26" t="s">
        <v>15</v>
      </c>
      <c r="B51" s="3">
        <v>1</v>
      </c>
      <c r="C51" s="16" t="s">
        <v>20</v>
      </c>
      <c r="D51" s="43">
        <v>1</v>
      </c>
      <c r="E51" s="3">
        <v>10</v>
      </c>
      <c r="F51" s="19">
        <f>E51/$E$71</f>
        <v>0.14705882352941177</v>
      </c>
      <c r="G51" s="135">
        <v>0.75</v>
      </c>
      <c r="H51" s="66">
        <f>G51*F51</f>
        <v>0.11029411764705882</v>
      </c>
    </row>
    <row r="52" spans="1:8" x14ac:dyDescent="0.2">
      <c r="A52" s="26"/>
      <c r="B52" s="3">
        <v>2</v>
      </c>
      <c r="C52" s="39" t="s">
        <v>80</v>
      </c>
      <c r="D52" s="43">
        <v>0.75</v>
      </c>
      <c r="F52" s="12"/>
      <c r="G52" s="99"/>
      <c r="H52" s="66"/>
    </row>
    <row r="53" spans="1:8" x14ac:dyDescent="0.2">
      <c r="A53" s="26"/>
      <c r="B53" s="3">
        <v>3</v>
      </c>
      <c r="C53" s="39" t="s">
        <v>81</v>
      </c>
      <c r="D53" s="43">
        <v>0.5</v>
      </c>
      <c r="F53" s="12"/>
      <c r="G53" s="99"/>
      <c r="H53" s="66"/>
    </row>
    <row r="54" spans="1:8" ht="22.5" x14ac:dyDescent="0.2">
      <c r="A54" s="26"/>
      <c r="B54" s="3">
        <v>4</v>
      </c>
      <c r="C54" s="16" t="s">
        <v>82</v>
      </c>
      <c r="D54" s="43">
        <v>0.25</v>
      </c>
      <c r="F54" s="12"/>
      <c r="G54" s="99"/>
      <c r="H54" s="66"/>
    </row>
    <row r="55" spans="1:8" ht="22.5" x14ac:dyDescent="0.2">
      <c r="A55" s="26"/>
      <c r="B55" s="3">
        <v>5</v>
      </c>
      <c r="C55" s="16" t="s">
        <v>83</v>
      </c>
      <c r="D55" s="43">
        <v>0</v>
      </c>
      <c r="F55" s="12"/>
      <c r="G55" s="99"/>
      <c r="H55" s="66"/>
    </row>
    <row r="56" spans="1:8" s="71" customFormat="1" x14ac:dyDescent="0.2">
      <c r="A56" s="70"/>
      <c r="B56" s="80">
        <v>6</v>
      </c>
      <c r="C56" s="71" t="s">
        <v>23</v>
      </c>
      <c r="D56" s="87" t="s">
        <v>10</v>
      </c>
      <c r="F56" s="73"/>
      <c r="G56" s="100"/>
      <c r="H56" s="74"/>
    </row>
    <row r="57" spans="1:8" x14ac:dyDescent="0.2">
      <c r="A57" s="26" t="s">
        <v>40</v>
      </c>
      <c r="B57" s="3">
        <v>1</v>
      </c>
      <c r="C57" s="3" t="s">
        <v>37</v>
      </c>
      <c r="D57" s="11">
        <v>1</v>
      </c>
      <c r="E57" s="3">
        <v>9</v>
      </c>
      <c r="F57" s="19">
        <f>E57/$E$71</f>
        <v>0.13235294117647059</v>
      </c>
      <c r="G57" s="135">
        <v>1</v>
      </c>
      <c r="H57" s="66">
        <f>G57*F57</f>
        <v>0.13235294117647059</v>
      </c>
    </row>
    <row r="58" spans="1:8" x14ac:dyDescent="0.2">
      <c r="A58" s="26"/>
      <c r="B58" s="3">
        <v>2</v>
      </c>
      <c r="C58" s="3" t="s">
        <v>38</v>
      </c>
      <c r="D58" s="11">
        <v>0.5</v>
      </c>
      <c r="F58" s="12"/>
      <c r="G58" s="99"/>
      <c r="H58" s="66"/>
    </row>
    <row r="59" spans="1:8" s="71" customFormat="1" x14ac:dyDescent="0.2">
      <c r="A59" s="70"/>
      <c r="B59" s="71">
        <v>3</v>
      </c>
      <c r="C59" s="71" t="s">
        <v>39</v>
      </c>
      <c r="D59" s="72">
        <v>0</v>
      </c>
      <c r="F59" s="73"/>
      <c r="G59" s="100"/>
      <c r="H59" s="74"/>
    </row>
    <row r="60" spans="1:8" s="10" customFormat="1" x14ac:dyDescent="0.2">
      <c r="A60" s="31" t="s">
        <v>16</v>
      </c>
      <c r="B60" s="10">
        <v>1</v>
      </c>
      <c r="C60" s="10" t="s">
        <v>71</v>
      </c>
      <c r="D60" s="18">
        <v>1</v>
      </c>
      <c r="E60" s="10">
        <v>12</v>
      </c>
      <c r="F60" s="19">
        <f>E60/$E$71</f>
        <v>0.17647058823529413</v>
      </c>
      <c r="G60" s="135">
        <v>0</v>
      </c>
      <c r="H60" s="66">
        <f>G60*F60</f>
        <v>0</v>
      </c>
    </row>
    <row r="61" spans="1:8" s="10" customFormat="1" x14ac:dyDescent="0.2">
      <c r="A61" s="31" t="s">
        <v>35</v>
      </c>
      <c r="B61" s="10">
        <v>2</v>
      </c>
      <c r="C61" s="10" t="s">
        <v>89</v>
      </c>
      <c r="D61" s="18">
        <v>0.5</v>
      </c>
      <c r="F61" s="19"/>
      <c r="G61" s="99"/>
      <c r="H61" s="68"/>
    </row>
    <row r="62" spans="1:8" s="10" customFormat="1" ht="22.5" x14ac:dyDescent="0.2">
      <c r="A62" s="31"/>
      <c r="B62" s="10">
        <v>3</v>
      </c>
      <c r="C62" s="40" t="s">
        <v>91</v>
      </c>
      <c r="D62" s="44">
        <v>0</v>
      </c>
      <c r="F62" s="19"/>
      <c r="G62" s="99"/>
      <c r="H62" s="68"/>
    </row>
    <row r="63" spans="1:8" s="21" customFormat="1" x14ac:dyDescent="0.2">
      <c r="A63" s="34"/>
      <c r="B63" s="21">
        <v>4</v>
      </c>
      <c r="C63" s="21" t="s">
        <v>34</v>
      </c>
      <c r="D63" s="22" t="s">
        <v>10</v>
      </c>
      <c r="F63" s="57"/>
      <c r="G63" s="100"/>
      <c r="H63" s="69"/>
    </row>
    <row r="64" spans="1:8" s="10" customFormat="1" x14ac:dyDescent="0.2">
      <c r="A64" s="31" t="s">
        <v>84</v>
      </c>
      <c r="B64" s="10">
        <v>1</v>
      </c>
      <c r="C64" s="10" t="s">
        <v>37</v>
      </c>
      <c r="D64" s="18">
        <v>1</v>
      </c>
      <c r="E64" s="10">
        <v>6</v>
      </c>
      <c r="F64" s="19">
        <f>E64/$E$71</f>
        <v>8.8235294117647065E-2</v>
      </c>
      <c r="G64" s="135">
        <v>1</v>
      </c>
      <c r="H64" s="66">
        <f>G64*F64</f>
        <v>8.8235294117647065E-2</v>
      </c>
    </row>
    <row r="65" spans="1:8" s="10" customFormat="1" x14ac:dyDescent="0.2">
      <c r="A65" s="31"/>
      <c r="B65" s="10">
        <v>2</v>
      </c>
      <c r="C65" s="10" t="s">
        <v>85</v>
      </c>
      <c r="D65" s="18">
        <v>0.5</v>
      </c>
      <c r="F65" s="19"/>
      <c r="G65" s="99"/>
      <c r="H65" s="68"/>
    </row>
    <row r="66" spans="1:8" s="21" customFormat="1" x14ac:dyDescent="0.2">
      <c r="A66" s="34"/>
      <c r="B66" s="21">
        <v>3</v>
      </c>
      <c r="C66" s="21" t="s">
        <v>86</v>
      </c>
      <c r="D66" s="22">
        <v>0</v>
      </c>
      <c r="F66" s="57"/>
      <c r="G66" s="100"/>
      <c r="H66" s="69"/>
    </row>
    <row r="67" spans="1:8" s="10" customFormat="1" x14ac:dyDescent="0.2">
      <c r="A67" s="31" t="s">
        <v>30</v>
      </c>
      <c r="B67" s="10">
        <v>1</v>
      </c>
      <c r="C67" s="10" t="s">
        <v>90</v>
      </c>
      <c r="D67" s="18">
        <v>1</v>
      </c>
      <c r="E67" s="10">
        <v>4</v>
      </c>
      <c r="F67" s="19">
        <f>E67/$E$71</f>
        <v>5.8823529411764705E-2</v>
      </c>
      <c r="G67" s="135">
        <v>0.5</v>
      </c>
      <c r="H67" s="66">
        <f>G67*F67</f>
        <v>2.9411764705882353E-2</v>
      </c>
    </row>
    <row r="68" spans="1:8" s="10" customFormat="1" x14ac:dyDescent="0.2">
      <c r="A68" s="31"/>
      <c r="B68" s="10">
        <v>2</v>
      </c>
      <c r="C68" s="10" t="s">
        <v>87</v>
      </c>
      <c r="D68" s="18">
        <v>0.5</v>
      </c>
      <c r="F68" s="19"/>
      <c r="G68" s="132"/>
      <c r="H68" s="68"/>
    </row>
    <row r="69" spans="1:8" s="88" customFormat="1" ht="13.5" thickBot="1" x14ac:dyDescent="0.25">
      <c r="A69" s="89"/>
      <c r="B69" s="88">
        <v>3</v>
      </c>
      <c r="C69" s="88" t="s">
        <v>88</v>
      </c>
      <c r="D69" s="90">
        <v>0</v>
      </c>
      <c r="F69" s="91"/>
      <c r="G69" s="133"/>
      <c r="H69" s="92"/>
    </row>
    <row r="70" spans="1:8" x14ac:dyDescent="0.2">
      <c r="A70" s="26"/>
      <c r="D70" s="11"/>
      <c r="F70" s="12"/>
      <c r="G70" s="59" t="s">
        <v>104</v>
      </c>
      <c r="H70" s="66">
        <f>SUM(H43:H69)</f>
        <v>0.625</v>
      </c>
    </row>
    <row r="71" spans="1:8" x14ac:dyDescent="0.2">
      <c r="A71" s="26"/>
      <c r="D71" s="35" t="s">
        <v>25</v>
      </c>
      <c r="E71" s="36">
        <f>SUM(E43:E69)</f>
        <v>68</v>
      </c>
      <c r="F71" s="58"/>
      <c r="G71" s="59"/>
      <c r="H71" s="66"/>
    </row>
    <row r="72" spans="1:8" x14ac:dyDescent="0.2">
      <c r="A72" s="26"/>
      <c r="D72" s="35" t="s">
        <v>33</v>
      </c>
      <c r="E72" s="45">
        <f>SUM(E71,E41,E26)</f>
        <v>171</v>
      </c>
      <c r="G72" s="59" t="s">
        <v>99</v>
      </c>
      <c r="H72" s="66">
        <f>((E26*H26)+(E41*H41)+(E71*H70))/E72</f>
        <v>0.75497076023391807</v>
      </c>
    </row>
    <row r="73" spans="1:8" x14ac:dyDescent="0.2">
      <c r="A73" s="26"/>
      <c r="D73" s="11"/>
      <c r="H73" s="59" t="s">
        <v>100</v>
      </c>
    </row>
    <row r="74" spans="1:8" x14ac:dyDescent="0.2">
      <c r="A74" s="26"/>
      <c r="D74" s="11"/>
    </row>
    <row r="75" spans="1:8" x14ac:dyDescent="0.2">
      <c r="A75" s="26"/>
      <c r="D75" s="11"/>
    </row>
    <row r="76" spans="1:8" x14ac:dyDescent="0.2">
      <c r="A76" s="26"/>
      <c r="D76" s="11"/>
    </row>
    <row r="77" spans="1:8" x14ac:dyDescent="0.2">
      <c r="A77" s="26"/>
      <c r="D77" s="11"/>
    </row>
    <row r="78" spans="1:8" ht="15.75" x14ac:dyDescent="0.25">
      <c r="A78" s="26"/>
      <c r="D78" s="11"/>
      <c r="E78" s="46"/>
      <c r="H78" s="65"/>
    </row>
    <row r="79" spans="1:8" ht="15.75" x14ac:dyDescent="0.25">
      <c r="A79" s="26"/>
      <c r="D79" s="11"/>
      <c r="E79" s="47"/>
      <c r="F79" s="14"/>
      <c r="H79" s="65"/>
    </row>
    <row r="80" spans="1:8" ht="15.75" x14ac:dyDescent="0.25">
      <c r="A80" s="26"/>
      <c r="D80" s="11"/>
      <c r="E80" s="47"/>
      <c r="F80" s="14"/>
      <c r="H80" s="65"/>
    </row>
    <row r="81" spans="1:8" ht="15.75" x14ac:dyDescent="0.25">
      <c r="A81" s="26"/>
      <c r="D81" s="11"/>
      <c r="E81" s="47"/>
      <c r="F81" s="14"/>
      <c r="H81" s="65"/>
    </row>
    <row r="82" spans="1:8" ht="15.75" x14ac:dyDescent="0.25">
      <c r="A82" s="26"/>
      <c r="D82" s="11"/>
      <c r="E82" s="46"/>
      <c r="H82" s="65"/>
    </row>
    <row r="83" spans="1:8" x14ac:dyDescent="0.2">
      <c r="A83" s="26"/>
      <c r="D83" s="11"/>
      <c r="H83" s="65"/>
    </row>
    <row r="84" spans="1:8" x14ac:dyDescent="0.2">
      <c r="A84" s="26"/>
      <c r="D84" s="11"/>
      <c r="H84" s="65"/>
    </row>
    <row r="85" spans="1:8" x14ac:dyDescent="0.2">
      <c r="A85" s="26"/>
      <c r="D85" s="11"/>
      <c r="F85" s="49"/>
      <c r="H85" s="65"/>
    </row>
    <row r="86" spans="1:8" x14ac:dyDescent="0.2">
      <c r="A86" s="26"/>
      <c r="D86" s="11"/>
    </row>
    <row r="87" spans="1:8" x14ac:dyDescent="0.2">
      <c r="A87" s="26"/>
      <c r="D87" s="11"/>
    </row>
    <row r="88" spans="1:8" x14ac:dyDescent="0.2">
      <c r="A88" s="26"/>
      <c r="D88" s="11"/>
    </row>
    <row r="89" spans="1:8" x14ac:dyDescent="0.2">
      <c r="A89" s="26"/>
      <c r="D89" s="11"/>
    </row>
    <row r="90" spans="1:8" x14ac:dyDescent="0.2">
      <c r="A90" s="26"/>
      <c r="D90" s="11"/>
    </row>
    <row r="91" spans="1:8" x14ac:dyDescent="0.2">
      <c r="A91" s="26"/>
      <c r="D91" s="11"/>
    </row>
    <row r="92" spans="1:8" x14ac:dyDescent="0.2">
      <c r="A92" s="26"/>
      <c r="D92" s="11"/>
    </row>
    <row r="93" spans="1:8" x14ac:dyDescent="0.2">
      <c r="A93" s="26"/>
      <c r="D93" s="11"/>
    </row>
    <row r="94" spans="1:8" x14ac:dyDescent="0.2">
      <c r="A94" s="26"/>
      <c r="D94" s="11"/>
    </row>
    <row r="95" spans="1:8" x14ac:dyDescent="0.2">
      <c r="A95" s="26"/>
      <c r="D95" s="11"/>
    </row>
    <row r="96" spans="1:8" x14ac:dyDescent="0.2">
      <c r="A96" s="26"/>
      <c r="D96" s="11"/>
    </row>
    <row r="97" spans="1:4" x14ac:dyDescent="0.2">
      <c r="A97" s="26"/>
      <c r="D97" s="11"/>
    </row>
    <row r="98" spans="1:4" x14ac:dyDescent="0.2">
      <c r="A98" s="26"/>
      <c r="D98" s="11"/>
    </row>
    <row r="99" spans="1:4" x14ac:dyDescent="0.2">
      <c r="A99" s="26"/>
      <c r="D99" s="11"/>
    </row>
    <row r="100" spans="1:4" x14ac:dyDescent="0.2">
      <c r="A100" s="26"/>
      <c r="D100" s="11"/>
    </row>
    <row r="101" spans="1:4" x14ac:dyDescent="0.2">
      <c r="A101" s="26"/>
      <c r="D101" s="11"/>
    </row>
    <row r="102" spans="1:4" x14ac:dyDescent="0.2">
      <c r="A102" s="26"/>
      <c r="D102" s="11"/>
    </row>
    <row r="103" spans="1:4" x14ac:dyDescent="0.2">
      <c r="A103" s="26"/>
      <c r="D103" s="11"/>
    </row>
    <row r="104" spans="1:4" x14ac:dyDescent="0.2">
      <c r="A104" s="26"/>
      <c r="D104" s="11"/>
    </row>
    <row r="105" spans="1:4" x14ac:dyDescent="0.2">
      <c r="A105" s="26"/>
      <c r="D105" s="11"/>
    </row>
    <row r="106" spans="1:4" x14ac:dyDescent="0.2">
      <c r="A106" s="26"/>
      <c r="D106" s="11"/>
    </row>
    <row r="107" spans="1:4" x14ac:dyDescent="0.2">
      <c r="A107" s="26"/>
      <c r="D107" s="11"/>
    </row>
    <row r="108" spans="1:4" x14ac:dyDescent="0.2">
      <c r="A108" s="26"/>
      <c r="D108" s="11"/>
    </row>
    <row r="109" spans="1:4" x14ac:dyDescent="0.2">
      <c r="A109" s="26"/>
      <c r="D109" s="11"/>
    </row>
    <row r="110" spans="1:4" x14ac:dyDescent="0.2">
      <c r="A110" s="26"/>
      <c r="D110" s="11"/>
    </row>
    <row r="111" spans="1:4" x14ac:dyDescent="0.2">
      <c r="A111" s="26"/>
      <c r="D111" s="11"/>
    </row>
    <row r="112" spans="1:4" x14ac:dyDescent="0.2">
      <c r="A112" s="26"/>
      <c r="D112" s="11"/>
    </row>
    <row r="113" spans="1:4" x14ac:dyDescent="0.2">
      <c r="A113" s="26"/>
      <c r="D113" s="11"/>
    </row>
    <row r="114" spans="1:4" x14ac:dyDescent="0.2">
      <c r="A114" s="26"/>
      <c r="D114" s="11"/>
    </row>
    <row r="115" spans="1:4" x14ac:dyDescent="0.2">
      <c r="A115" s="26"/>
      <c r="D115" s="11"/>
    </row>
    <row r="116" spans="1:4" x14ac:dyDescent="0.2">
      <c r="A116" s="26"/>
      <c r="D116" s="11"/>
    </row>
    <row r="117" spans="1:4" x14ac:dyDescent="0.2">
      <c r="A117" s="26"/>
      <c r="D117" s="11"/>
    </row>
    <row r="118" spans="1:4" x14ac:dyDescent="0.2">
      <c r="A118" s="26"/>
      <c r="D118" s="11"/>
    </row>
    <row r="119" spans="1:4" x14ac:dyDescent="0.2">
      <c r="A119" s="26"/>
      <c r="D119" s="11"/>
    </row>
    <row r="120" spans="1:4" x14ac:dyDescent="0.2">
      <c r="A120" s="26"/>
      <c r="D120" s="11"/>
    </row>
    <row r="121" spans="1:4" x14ac:dyDescent="0.2">
      <c r="A121" s="26"/>
      <c r="D121" s="11"/>
    </row>
    <row r="122" spans="1:4" x14ac:dyDescent="0.2">
      <c r="A122" s="26"/>
      <c r="D122" s="11"/>
    </row>
    <row r="123" spans="1:4" x14ac:dyDescent="0.2">
      <c r="A123" s="26"/>
      <c r="D123" s="11"/>
    </row>
    <row r="124" spans="1:4" x14ac:dyDescent="0.2">
      <c r="A124" s="26"/>
      <c r="D124" s="11"/>
    </row>
    <row r="125" spans="1:4" x14ac:dyDescent="0.2">
      <c r="A125" s="26"/>
      <c r="D125" s="11"/>
    </row>
    <row r="126" spans="1:4" x14ac:dyDescent="0.2">
      <c r="A126" s="26"/>
      <c r="D126" s="11"/>
    </row>
    <row r="127" spans="1:4" x14ac:dyDescent="0.2">
      <c r="A127" s="26"/>
      <c r="D127" s="11"/>
    </row>
    <row r="128" spans="1:4" x14ac:dyDescent="0.2">
      <c r="A128" s="26"/>
      <c r="D128" s="11"/>
    </row>
    <row r="129" spans="1:4" x14ac:dyDescent="0.2">
      <c r="A129" s="26"/>
      <c r="D129" s="11"/>
    </row>
    <row r="130" spans="1:4" x14ac:dyDescent="0.2">
      <c r="A130" s="26"/>
      <c r="D130" s="11"/>
    </row>
    <row r="131" spans="1:4" x14ac:dyDescent="0.2">
      <c r="A131" s="26"/>
      <c r="D131" s="11"/>
    </row>
    <row r="132" spans="1:4" x14ac:dyDescent="0.2">
      <c r="A132" s="26"/>
      <c r="D132" s="11"/>
    </row>
    <row r="133" spans="1:4" x14ac:dyDescent="0.2">
      <c r="A133" s="26"/>
      <c r="D133" s="11"/>
    </row>
    <row r="134" spans="1:4" x14ac:dyDescent="0.2">
      <c r="A134" s="26"/>
      <c r="D134" s="11"/>
    </row>
    <row r="135" spans="1:4" x14ac:dyDescent="0.2">
      <c r="A135" s="26"/>
      <c r="D135" s="11"/>
    </row>
    <row r="136" spans="1:4" x14ac:dyDescent="0.2">
      <c r="A136" s="26"/>
      <c r="D136" s="11"/>
    </row>
    <row r="137" spans="1:4" x14ac:dyDescent="0.2">
      <c r="A137" s="26"/>
      <c r="D137" s="11"/>
    </row>
    <row r="138" spans="1:4" x14ac:dyDescent="0.2">
      <c r="A138" s="26"/>
      <c r="D138" s="11"/>
    </row>
    <row r="139" spans="1:4" x14ac:dyDescent="0.2">
      <c r="A139" s="26"/>
      <c r="D139" s="11"/>
    </row>
    <row r="140" spans="1:4" x14ac:dyDescent="0.2">
      <c r="A140" s="26"/>
      <c r="D140" s="11"/>
    </row>
    <row r="141" spans="1:4" x14ac:dyDescent="0.2">
      <c r="A141" s="26"/>
      <c r="D141" s="11"/>
    </row>
    <row r="142" spans="1:4" x14ac:dyDescent="0.2">
      <c r="A142" s="26"/>
      <c r="D142" s="11"/>
    </row>
    <row r="143" spans="1:4" x14ac:dyDescent="0.2">
      <c r="A143" s="26"/>
      <c r="D143" s="11"/>
    </row>
    <row r="144" spans="1:4" x14ac:dyDescent="0.2">
      <c r="A144" s="26"/>
      <c r="D144" s="11"/>
    </row>
    <row r="145" spans="1:4" x14ac:dyDescent="0.2">
      <c r="A145" s="26"/>
      <c r="D145" s="11"/>
    </row>
    <row r="146" spans="1:4" x14ac:dyDescent="0.2">
      <c r="A146" s="26"/>
      <c r="D146" s="11"/>
    </row>
    <row r="147" spans="1:4" x14ac:dyDescent="0.2">
      <c r="A147" s="26"/>
      <c r="D147" s="11"/>
    </row>
    <row r="148" spans="1:4" x14ac:dyDescent="0.2">
      <c r="A148" s="26"/>
      <c r="D148" s="11"/>
    </row>
    <row r="149" spans="1:4" x14ac:dyDescent="0.2">
      <c r="A149" s="26"/>
      <c r="D149" s="11"/>
    </row>
    <row r="150" spans="1:4" x14ac:dyDescent="0.2">
      <c r="A150" s="26"/>
      <c r="D150" s="11"/>
    </row>
    <row r="151" spans="1:4" x14ac:dyDescent="0.2">
      <c r="A151" s="26"/>
      <c r="D151" s="11"/>
    </row>
    <row r="152" spans="1:4" x14ac:dyDescent="0.2">
      <c r="A152" s="26"/>
      <c r="D152" s="11"/>
    </row>
    <row r="153" spans="1:4" x14ac:dyDescent="0.2">
      <c r="A153" s="26"/>
      <c r="D153" s="11"/>
    </row>
    <row r="154" spans="1:4" x14ac:dyDescent="0.2">
      <c r="A154" s="26"/>
      <c r="D154" s="11"/>
    </row>
    <row r="155" spans="1:4" x14ac:dyDescent="0.2">
      <c r="A155" s="26"/>
      <c r="D155" s="11"/>
    </row>
    <row r="156" spans="1:4" x14ac:dyDescent="0.2">
      <c r="A156" s="26"/>
      <c r="D156" s="11"/>
    </row>
    <row r="157" spans="1:4" x14ac:dyDescent="0.2">
      <c r="A157" s="26"/>
      <c r="D157" s="11"/>
    </row>
    <row r="158" spans="1:4" x14ac:dyDescent="0.2">
      <c r="A158" s="26"/>
      <c r="D158" s="11"/>
    </row>
    <row r="159" spans="1:4" x14ac:dyDescent="0.2">
      <c r="A159" s="26"/>
      <c r="D159" s="11"/>
    </row>
    <row r="160" spans="1:4" x14ac:dyDescent="0.2">
      <c r="A160" s="26"/>
      <c r="D160" s="11"/>
    </row>
    <row r="161" spans="1:4" x14ac:dyDescent="0.2">
      <c r="A161" s="26"/>
      <c r="D161" s="11"/>
    </row>
    <row r="162" spans="1:4" x14ac:dyDescent="0.2">
      <c r="A162" s="26"/>
      <c r="D162" s="11"/>
    </row>
    <row r="163" spans="1:4" x14ac:dyDescent="0.2">
      <c r="A163" s="26"/>
      <c r="D163" s="11"/>
    </row>
    <row r="164" spans="1:4" x14ac:dyDescent="0.2">
      <c r="A164" s="26"/>
      <c r="D164" s="11"/>
    </row>
    <row r="165" spans="1:4" x14ac:dyDescent="0.2">
      <c r="A165" s="26"/>
      <c r="D165" s="11"/>
    </row>
    <row r="166" spans="1:4" x14ac:dyDescent="0.2">
      <c r="A166" s="26"/>
      <c r="D166" s="11"/>
    </row>
    <row r="167" spans="1:4" x14ac:dyDescent="0.2">
      <c r="A167" s="26"/>
      <c r="D167" s="11"/>
    </row>
    <row r="168" spans="1:4" x14ac:dyDescent="0.2">
      <c r="A168" s="26"/>
      <c r="D168" s="11"/>
    </row>
    <row r="169" spans="1:4" x14ac:dyDescent="0.2">
      <c r="A169" s="26"/>
      <c r="D169" s="11"/>
    </row>
    <row r="170" spans="1:4" x14ac:dyDescent="0.2">
      <c r="A170" s="26"/>
      <c r="D170" s="11"/>
    </row>
    <row r="171" spans="1:4" x14ac:dyDescent="0.2">
      <c r="A171" s="26"/>
      <c r="D171" s="11"/>
    </row>
    <row r="172" spans="1:4" x14ac:dyDescent="0.2">
      <c r="A172" s="26"/>
      <c r="D172" s="11"/>
    </row>
    <row r="173" spans="1:4" x14ac:dyDescent="0.2">
      <c r="A173" s="26"/>
      <c r="D173" s="11"/>
    </row>
    <row r="174" spans="1:4" x14ac:dyDescent="0.2">
      <c r="A174" s="26"/>
      <c r="D174" s="11"/>
    </row>
    <row r="175" spans="1:4" x14ac:dyDescent="0.2">
      <c r="A175" s="26"/>
      <c r="D175" s="11"/>
    </row>
    <row r="176" spans="1:4" x14ac:dyDescent="0.2">
      <c r="A176" s="26"/>
      <c r="D176" s="11"/>
    </row>
    <row r="177" spans="1:4" x14ac:dyDescent="0.2">
      <c r="A177" s="26"/>
      <c r="D177" s="11"/>
    </row>
    <row r="178" spans="1:4" x14ac:dyDescent="0.2">
      <c r="A178" s="26"/>
      <c r="D178" s="11"/>
    </row>
    <row r="179" spans="1:4" x14ac:dyDescent="0.2">
      <c r="A179" s="26"/>
      <c r="D179" s="11"/>
    </row>
    <row r="180" spans="1:4" x14ac:dyDescent="0.2">
      <c r="A180" s="26"/>
      <c r="D180" s="11"/>
    </row>
    <row r="181" spans="1:4" x14ac:dyDescent="0.2">
      <c r="A181" s="26"/>
      <c r="D181" s="11"/>
    </row>
    <row r="182" spans="1:4" x14ac:dyDescent="0.2">
      <c r="A182" s="26"/>
      <c r="D182" s="11"/>
    </row>
    <row r="183" spans="1:4" x14ac:dyDescent="0.2">
      <c r="A183" s="26"/>
      <c r="D183" s="11"/>
    </row>
    <row r="184" spans="1:4" x14ac:dyDescent="0.2">
      <c r="A184" s="26"/>
      <c r="D184" s="11"/>
    </row>
    <row r="185" spans="1:4" x14ac:dyDescent="0.2">
      <c r="A185" s="26"/>
      <c r="D185" s="11"/>
    </row>
    <row r="186" spans="1:4" x14ac:dyDescent="0.2">
      <c r="A186" s="26"/>
      <c r="D186" s="11"/>
    </row>
    <row r="187" spans="1:4" x14ac:dyDescent="0.2">
      <c r="A187" s="26"/>
      <c r="D187" s="11"/>
    </row>
    <row r="188" spans="1:4" x14ac:dyDescent="0.2">
      <c r="A188" s="26"/>
      <c r="D188" s="11"/>
    </row>
    <row r="189" spans="1:4" x14ac:dyDescent="0.2">
      <c r="A189" s="26"/>
      <c r="D189" s="11"/>
    </row>
    <row r="190" spans="1:4" x14ac:dyDescent="0.2">
      <c r="A190" s="26"/>
      <c r="D190" s="11"/>
    </row>
    <row r="191" spans="1:4" x14ac:dyDescent="0.2">
      <c r="A191" s="26"/>
      <c r="D191" s="11"/>
    </row>
    <row r="192" spans="1:4" x14ac:dyDescent="0.2">
      <c r="A192" s="26"/>
      <c r="D192" s="11"/>
    </row>
    <row r="193" spans="1:4" x14ac:dyDescent="0.2">
      <c r="A193" s="26"/>
      <c r="D193" s="11"/>
    </row>
    <row r="194" spans="1:4" x14ac:dyDescent="0.2">
      <c r="A194" s="26"/>
      <c r="D194" s="11"/>
    </row>
    <row r="195" spans="1:4" x14ac:dyDescent="0.2">
      <c r="A195" s="26"/>
      <c r="D195" s="11"/>
    </row>
    <row r="196" spans="1:4" x14ac:dyDescent="0.2">
      <c r="A196" s="26"/>
      <c r="D196" s="11"/>
    </row>
    <row r="197" spans="1:4" x14ac:dyDescent="0.2">
      <c r="A197" s="26"/>
      <c r="D197" s="11"/>
    </row>
    <row r="198" spans="1:4" x14ac:dyDescent="0.2">
      <c r="A198" s="26"/>
      <c r="D198" s="11"/>
    </row>
    <row r="199" spans="1:4" x14ac:dyDescent="0.2">
      <c r="A199" s="26"/>
      <c r="D199" s="11"/>
    </row>
    <row r="200" spans="1:4" x14ac:dyDescent="0.2">
      <c r="A200" s="26"/>
      <c r="D200" s="11"/>
    </row>
    <row r="201" spans="1:4" x14ac:dyDescent="0.2">
      <c r="A201" s="26"/>
      <c r="D201" s="11"/>
    </row>
    <row r="202" spans="1:4" x14ac:dyDescent="0.2">
      <c r="A202" s="26"/>
      <c r="D202" s="11"/>
    </row>
    <row r="203" spans="1:4" x14ac:dyDescent="0.2">
      <c r="A203" s="26"/>
      <c r="D203" s="11"/>
    </row>
    <row r="204" spans="1:4" x14ac:dyDescent="0.2">
      <c r="A204" s="26"/>
      <c r="D204" s="11"/>
    </row>
    <row r="205" spans="1:4" x14ac:dyDescent="0.2">
      <c r="A205" s="26"/>
      <c r="D205" s="11"/>
    </row>
    <row r="206" spans="1:4" x14ac:dyDescent="0.2">
      <c r="A206" s="26"/>
      <c r="D206" s="11"/>
    </row>
    <row r="207" spans="1:4" x14ac:dyDescent="0.2">
      <c r="A207" s="26"/>
      <c r="D207" s="11"/>
    </row>
    <row r="208" spans="1:4" x14ac:dyDescent="0.2">
      <c r="A208" s="26"/>
      <c r="D208" s="11"/>
    </row>
    <row r="209" spans="1:4" x14ac:dyDescent="0.2">
      <c r="A209" s="26"/>
      <c r="D209" s="11"/>
    </row>
    <row r="210" spans="1:4" x14ac:dyDescent="0.2">
      <c r="D210" s="11"/>
    </row>
    <row r="211" spans="1:4" x14ac:dyDescent="0.2">
      <c r="D211" s="11"/>
    </row>
    <row r="212" spans="1:4" x14ac:dyDescent="0.2">
      <c r="D212" s="11"/>
    </row>
    <row r="213" spans="1:4" x14ac:dyDescent="0.2">
      <c r="D213" s="11"/>
    </row>
    <row r="214" spans="1:4" x14ac:dyDescent="0.2">
      <c r="D214" s="11"/>
    </row>
    <row r="215" spans="1:4" x14ac:dyDescent="0.2">
      <c r="D215" s="11"/>
    </row>
    <row r="216" spans="1:4" x14ac:dyDescent="0.2">
      <c r="D216" s="11"/>
    </row>
    <row r="217" spans="1:4" x14ac:dyDescent="0.2">
      <c r="D217" s="11"/>
    </row>
    <row r="218" spans="1:4" x14ac:dyDescent="0.2">
      <c r="D218" s="11"/>
    </row>
    <row r="219" spans="1:4" x14ac:dyDescent="0.2">
      <c r="D219" s="11"/>
    </row>
    <row r="220" spans="1:4" x14ac:dyDescent="0.2">
      <c r="D220" s="11"/>
    </row>
    <row r="221" spans="1:4" x14ac:dyDescent="0.2">
      <c r="D221" s="11"/>
    </row>
    <row r="222" spans="1:4" x14ac:dyDescent="0.2">
      <c r="D222" s="11"/>
    </row>
    <row r="223" spans="1:4" x14ac:dyDescent="0.2">
      <c r="D223" s="11"/>
    </row>
    <row r="224" spans="1:4" x14ac:dyDescent="0.2">
      <c r="D224" s="11"/>
    </row>
    <row r="225" spans="4:4" x14ac:dyDescent="0.2">
      <c r="D225" s="11"/>
    </row>
    <row r="226" spans="4:4" x14ac:dyDescent="0.2">
      <c r="D226" s="11"/>
    </row>
    <row r="227" spans="4:4" x14ac:dyDescent="0.2">
      <c r="D227" s="11"/>
    </row>
    <row r="228" spans="4:4" x14ac:dyDescent="0.2">
      <c r="D228" s="11"/>
    </row>
    <row r="229" spans="4:4" x14ac:dyDescent="0.2">
      <c r="D229" s="11"/>
    </row>
    <row r="230" spans="4:4" x14ac:dyDescent="0.2">
      <c r="D230" s="11"/>
    </row>
    <row r="231" spans="4:4" x14ac:dyDescent="0.2">
      <c r="D231" s="11"/>
    </row>
  </sheetData>
  <sheetProtection password="C920" sheet="1" objects="1" scenarios="1" selectLockedCells="1"/>
  <protectedRanges>
    <protectedRange sqref="G5 G9 G13 G16 G20 G23 G28 G32 G35 G38 G43 G46 G51 G57 G60 G64 G67" name="Bereich1"/>
  </protectedRange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tabSelected="1" workbookViewId="0">
      <selection activeCell="F25" sqref="F25"/>
    </sheetView>
  </sheetViews>
  <sheetFormatPr baseColWidth="10" defaultRowHeight="14.25" x14ac:dyDescent="0.2"/>
  <sheetData>
    <row r="1" spans="1:1" s="101" customFormat="1" ht="15" x14ac:dyDescent="0.25">
      <c r="A1" s="101" t="s">
        <v>112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7" spans="1:1" x14ac:dyDescent="0.2">
      <c r="A7" t="s">
        <v>116</v>
      </c>
    </row>
    <row r="8" spans="1:1" x14ac:dyDescent="0.2">
      <c r="A8" t="s">
        <v>117</v>
      </c>
    </row>
    <row r="10" spans="1:1" x14ac:dyDescent="0.2">
      <c r="A10" t="s">
        <v>118</v>
      </c>
    </row>
    <row r="12" spans="1:1" x14ac:dyDescent="0.2">
      <c r="A12" t="s">
        <v>119</v>
      </c>
    </row>
    <row r="14" spans="1:1" x14ac:dyDescent="0.2">
      <c r="A14" t="s">
        <v>122</v>
      </c>
    </row>
    <row r="16" spans="1:1" x14ac:dyDescent="0.2">
      <c r="A16" t="s">
        <v>120</v>
      </c>
    </row>
    <row r="17" spans="1:1" x14ac:dyDescent="0.2">
      <c r="A17" t="s">
        <v>121</v>
      </c>
    </row>
    <row r="19" spans="1:1" x14ac:dyDescent="0.2">
      <c r="A19" t="s">
        <v>123</v>
      </c>
    </row>
    <row r="21" spans="1:1" x14ac:dyDescent="0.2">
      <c r="A21" t="s">
        <v>124</v>
      </c>
    </row>
    <row r="22" spans="1:1" x14ac:dyDescent="0.2">
      <c r="A22" t="s">
        <v>125</v>
      </c>
    </row>
  </sheetData>
  <sheetProtection password="C920" sheet="1" objects="1" scenarios="1"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FTS 1.0</vt:lpstr>
      <vt:lpstr>RAS 1.0</vt:lpstr>
      <vt:lpstr>Vorgehensweise</vt:lpstr>
    </vt:vector>
  </TitlesOfParts>
  <Company>LGL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Becke, Cornelius</dc:creator>
  <cp:lastModifiedBy>Gaye-Siessegger, Julia (LAZBW)</cp:lastModifiedBy>
  <cp:lastPrinted>2019-07-22T12:18:16Z</cp:lastPrinted>
  <dcterms:created xsi:type="dcterms:W3CDTF">2017-09-21T06:42:03Z</dcterms:created>
  <dcterms:modified xsi:type="dcterms:W3CDTF">2021-06-17T12:25:58Z</dcterms:modified>
</cp:coreProperties>
</file>